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defaultThemeVersion="166925"/>
  <mc:AlternateContent xmlns:mc="http://schemas.openxmlformats.org/markup-compatibility/2006">
    <mc:Choice Requires="x15">
      <x15ac:absPath xmlns:x15ac="http://schemas.microsoft.com/office/spreadsheetml/2010/11/ac" url="https://trccompanies-my.sharepoint.com/personal/etu_trcsolutions_com/Documents/Desktop/"/>
    </mc:Choice>
  </mc:AlternateContent>
  <xr:revisionPtr revIDLastSave="0" documentId="8_{20A18E61-0795-4885-A3FE-2A3214556A45}" xr6:coauthVersionLast="47" xr6:coauthVersionMax="47" xr10:uidLastSave="{00000000-0000-0000-0000-000000000000}"/>
  <bookViews>
    <workbookView xWindow="6810" yWindow="1320" windowWidth="25780" windowHeight="15370" tabRatio="727" firstSheet="3" activeTab="3" xr2:uid="{3843A543-7AAC-4E94-A7CF-97DF4C5F9408}"/>
  </bookViews>
  <sheets>
    <sheet name="Instructions" sheetId="5" r:id="rId1"/>
    <sheet name="Modeled vs Baseline Energy" sheetId="6" r:id="rId2"/>
    <sheet name="Utility Rates" sheetId="7" r:id="rId3"/>
    <sheet name="Section 1 &amp; 2.1" sheetId="4" r:id="rId4"/>
    <sheet name="Section 2.2 &amp; 2.3 - EEM Summary" sheetId="2" r:id="rId5"/>
    <sheet name="Section 3 - Energy Usage" sheetId="1" r:id="rId6"/>
    <sheet name="Section 5.1 - EEM 1 Details" sheetId="3" r:id="rId7"/>
    <sheet name="Section 5.2 - EEM 2 Details" sheetId="17" r:id="rId8"/>
    <sheet name="Section 5.3 - EEM 3 Details" sheetId="18" r:id="rId9"/>
    <sheet name="Section 5.4 - EEM 4 Details" sheetId="19" r:id="rId10"/>
    <sheet name="Section 5.5 - EEM 5 Details" sheetId="20" r:id="rId11"/>
    <sheet name="Section 5.6 - EEM 6 Details" sheetId="21" r:id="rId12"/>
    <sheet name="Section 5.7 - EEM 7 Details" sheetId="22" r:id="rId13"/>
    <sheet name="Section 5.8 - EEM 8 Details" sheetId="24" r:id="rId14"/>
    <sheet name="Section 5.9 - EEM 9 Details" sheetId="23" r:id="rId15"/>
    <sheet name="Section 5.10 - EEM 10 Details" sheetId="25" r:id="rId16"/>
  </sheets>
  <definedNames>
    <definedName name="_Toc60169526" localSheetId="4">'Section 2.2 &amp; 2.3 - EEM Summary'!$B$2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25" l="1"/>
  <c r="D13" i="25"/>
  <c r="D11" i="25"/>
  <c r="D7" i="25"/>
  <c r="D18" i="23"/>
  <c r="D13" i="23"/>
  <c r="D11" i="23"/>
  <c r="D7" i="23"/>
  <c r="D18" i="24"/>
  <c r="D13" i="24"/>
  <c r="D11" i="24"/>
  <c r="D7" i="24"/>
  <c r="D18" i="22"/>
  <c r="D13" i="22"/>
  <c r="D11" i="22"/>
  <c r="D7" i="22"/>
  <c r="D18" i="21"/>
  <c r="D13" i="21"/>
  <c r="D11" i="21"/>
  <c r="D7" i="21"/>
  <c r="D18" i="20"/>
  <c r="D13" i="20"/>
  <c r="D11" i="20"/>
  <c r="D7" i="20"/>
  <c r="D18" i="19"/>
  <c r="D13" i="19"/>
  <c r="D11" i="19"/>
  <c r="D7" i="19"/>
  <c r="D18" i="18"/>
  <c r="D13" i="18"/>
  <c r="D11" i="18"/>
  <c r="D7" i="18"/>
  <c r="D18" i="17"/>
  <c r="D13" i="17"/>
  <c r="D11" i="17"/>
  <c r="D7" i="17"/>
  <c r="D18" i="3"/>
  <c r="D13" i="3"/>
  <c r="D11" i="3"/>
  <c r="D7" i="3"/>
  <c r="E41" i="25"/>
  <c r="E42" i="25"/>
  <c r="E43" i="25"/>
  <c r="C43" i="25"/>
  <c r="D44" i="25"/>
  <c r="E41" i="23"/>
  <c r="E42" i="23"/>
  <c r="E43" i="23"/>
  <c r="C43" i="23"/>
  <c r="D44" i="23"/>
  <c r="E41" i="24"/>
  <c r="E42" i="24"/>
  <c r="E43" i="24"/>
  <c r="C43" i="24"/>
  <c r="D44" i="24"/>
  <c r="E41" i="22"/>
  <c r="E42" i="22"/>
  <c r="E43" i="22"/>
  <c r="C43" i="22"/>
  <c r="D44" i="22"/>
  <c r="E41" i="21"/>
  <c r="E42" i="21"/>
  <c r="E43" i="21"/>
  <c r="C43" i="21"/>
  <c r="D44" i="21"/>
  <c r="E41" i="20"/>
  <c r="E42" i="20"/>
  <c r="E43" i="20"/>
  <c r="C43" i="20"/>
  <c r="D44" i="20"/>
  <c r="E41" i="19"/>
  <c r="E42" i="19"/>
  <c r="E43" i="19"/>
  <c r="C43" i="19"/>
  <c r="D44" i="19"/>
  <c r="E41" i="18"/>
  <c r="E42" i="18"/>
  <c r="E43" i="18"/>
  <c r="C43" i="18"/>
  <c r="D44" i="18"/>
  <c r="E41" i="17"/>
  <c r="E42" i="17"/>
  <c r="E43" i="17"/>
  <c r="C43" i="17"/>
  <c r="D44" i="17"/>
  <c r="I14" i="2"/>
  <c r="I13" i="2"/>
  <c r="I12" i="2"/>
  <c r="I11" i="2"/>
  <c r="I10" i="2"/>
  <c r="I9" i="2"/>
  <c r="I8" i="2"/>
  <c r="I7" i="2"/>
  <c r="I6" i="2"/>
  <c r="H14" i="2"/>
  <c r="H13" i="2"/>
  <c r="H12" i="2"/>
  <c r="H11" i="2"/>
  <c r="H10" i="2"/>
  <c r="H9" i="2"/>
  <c r="H8" i="2"/>
  <c r="H7" i="2"/>
  <c r="H6" i="2"/>
  <c r="G14" i="2"/>
  <c r="G13" i="2"/>
  <c r="G12" i="2"/>
  <c r="G11" i="2"/>
  <c r="G10" i="2"/>
  <c r="G9" i="2"/>
  <c r="G8" i="2"/>
  <c r="G7" i="2"/>
  <c r="G6" i="2"/>
  <c r="F14" i="2"/>
  <c r="F13" i="2"/>
  <c r="F12" i="2"/>
  <c r="F11" i="2"/>
  <c r="F10" i="2"/>
  <c r="F9" i="2"/>
  <c r="F8" i="2"/>
  <c r="F7" i="2"/>
  <c r="F6" i="2"/>
  <c r="E14" i="2"/>
  <c r="E13" i="2"/>
  <c r="E12" i="2"/>
  <c r="E11" i="2"/>
  <c r="E10" i="2"/>
  <c r="E9" i="2"/>
  <c r="E8" i="2"/>
  <c r="E7" i="2"/>
  <c r="E6" i="2"/>
  <c r="E5" i="2"/>
  <c r="D14" i="2"/>
  <c r="D13" i="2"/>
  <c r="D12" i="2"/>
  <c r="D11" i="2"/>
  <c r="D10" i="2"/>
  <c r="D9" i="2"/>
  <c r="D8" i="2"/>
  <c r="D7" i="2"/>
  <c r="D6" i="2"/>
  <c r="D5" i="2"/>
  <c r="E41" i="3"/>
  <c r="E42" i="3"/>
  <c r="E43" i="3"/>
  <c r="C43" i="3"/>
  <c r="D44" i="3"/>
  <c r="F4" i="1"/>
  <c r="I5" i="2"/>
  <c r="I15" i="2"/>
  <c r="H5" i="2"/>
  <c r="H15" i="2"/>
  <c r="G5" i="2"/>
  <c r="G15" i="2"/>
  <c r="F5" i="2"/>
  <c r="F15" i="2"/>
  <c r="E15" i="2"/>
  <c r="D15" i="2"/>
  <c r="J7" i="2"/>
  <c r="J14" i="2"/>
  <c r="J13" i="2"/>
  <c r="J12" i="2"/>
  <c r="J11" i="2"/>
  <c r="J10" i="2"/>
  <c r="J9" i="2"/>
  <c r="J8" i="2"/>
  <c r="J6" i="2"/>
  <c r="F33" i="2"/>
  <c r="G16" i="6"/>
  <c r="D16" i="6"/>
  <c r="J5" i="2"/>
  <c r="J15" i="2"/>
  <c r="I17" i="1"/>
  <c r="I20" i="1"/>
  <c r="H17" i="1"/>
  <c r="H20" i="1"/>
  <c r="G17" i="1"/>
  <c r="G20" i="1"/>
  <c r="D17" i="1"/>
  <c r="D20" i="1"/>
  <c r="E17" i="1"/>
  <c r="E20" i="1"/>
  <c r="C17" i="1"/>
  <c r="C20" i="1"/>
  <c r="J15" i="1"/>
  <c r="H15" i="6"/>
  <c r="J14" i="1"/>
  <c r="H14" i="6"/>
  <c r="J13" i="1"/>
  <c r="H13" i="6"/>
  <c r="J12" i="1"/>
  <c r="H12" i="6"/>
  <c r="J11" i="1"/>
  <c r="H11" i="6"/>
  <c r="J10" i="1"/>
  <c r="H10" i="6"/>
  <c r="J9" i="1"/>
  <c r="H9" i="6"/>
  <c r="J8" i="1"/>
  <c r="H8" i="6"/>
  <c r="J7" i="1"/>
  <c r="H7" i="6"/>
  <c r="J6" i="1"/>
  <c r="H6" i="6"/>
  <c r="J5" i="1"/>
  <c r="H5" i="6"/>
  <c r="J4" i="1"/>
  <c r="F5" i="1"/>
  <c r="E5" i="6"/>
  <c r="F6" i="1"/>
  <c r="E6" i="6"/>
  <c r="F7" i="1"/>
  <c r="E7" i="6"/>
  <c r="F8" i="1"/>
  <c r="E8" i="6"/>
  <c r="F9" i="1"/>
  <c r="E9" i="6"/>
  <c r="F10" i="1"/>
  <c r="E10" i="6"/>
  <c r="F11" i="1"/>
  <c r="E11" i="6"/>
  <c r="F12" i="1"/>
  <c r="E12" i="6"/>
  <c r="F13" i="1"/>
  <c r="E13" i="6"/>
  <c r="F14" i="1"/>
  <c r="E14" i="6"/>
  <c r="F15" i="1"/>
  <c r="E15" i="6"/>
  <c r="H4" i="6"/>
  <c r="F16" i="6"/>
  <c r="H16" i="6"/>
  <c r="C16" i="6"/>
  <c r="E16" i="6"/>
  <c r="E4" i="6"/>
  <c r="J17" i="1"/>
  <c r="F17" i="1"/>
  <c r="F20" i="1"/>
  <c r="C31" i="4"/>
  <c r="C38" i="4"/>
  <c r="J20" i="1"/>
  <c r="C32" i="4"/>
  <c r="C39" i="4"/>
  <c r="F23" i="1"/>
  <c r="F24" i="1"/>
  <c r="C3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tc={9F603955-D777-4937-9B49-DACE255B9476}</author>
  </authors>
  <commentList>
    <comment ref="H32" authorId="0" shapeId="0" xr:uid="{9F603955-D777-4937-9B49-DACE255B9476}">
      <text>
        <t xml:space="preserve">[Threaded comment]
Your version of Excel allows you to read this threaded comment; however, any edits to it will get removed if the file is opened in a newer version of Excel. Learn more: https://go.microsoft.com/fwlink/?linkid=870924
Comment:
    Updated Monthly Electric Usage chart format (font color/sizes) to match Monthly Gas Usage chart
Reply:
    See Modeled vs Baseline Energy tab for additional comments. </t>
      </text>
    </comment>
  </commentList>
</comments>
</file>

<file path=xl/sharedStrings.xml><?xml version="1.0" encoding="utf-8"?>
<sst xmlns="http://schemas.openxmlformats.org/spreadsheetml/2006/main" count="690" uniqueCount="214">
  <si>
    <t xml:space="preserve">Baseline/Billed energy use vs Modeled energy use </t>
  </si>
  <si>
    <t>Month</t>
  </si>
  <si>
    <t>Electric Use (kWh)</t>
  </si>
  <si>
    <t>Natural Gas Use (therms)</t>
  </si>
  <si>
    <t xml:space="preserve">Baseline/ Billed </t>
  </si>
  <si>
    <t>Model</t>
  </si>
  <si>
    <t>% Deviation</t>
  </si>
  <si>
    <t>January</t>
  </si>
  <si>
    <t>February</t>
  </si>
  <si>
    <t>March</t>
  </si>
  <si>
    <t>April</t>
  </si>
  <si>
    <t>May</t>
  </si>
  <si>
    <t>June</t>
  </si>
  <si>
    <t>July</t>
  </si>
  <si>
    <t>August</t>
  </si>
  <si>
    <t>September</t>
  </si>
  <si>
    <t>October</t>
  </si>
  <si>
    <t>November</t>
  </si>
  <si>
    <t>December</t>
  </si>
  <si>
    <t>Total</t>
  </si>
  <si>
    <t xml:space="preserve"> Please align numbers to the right of the cells. </t>
  </si>
  <si>
    <t>Blended Utility Rates</t>
  </si>
  <si>
    <t>Sector type</t>
  </si>
  <si>
    <t>Electric</t>
  </si>
  <si>
    <t> Gas</t>
  </si>
  <si>
    <t> NWN-WA Gas</t>
  </si>
  <si>
    <t>Last update date</t>
  </si>
  <si>
    <t xml:space="preserve"> ($ per kWh) </t>
  </si>
  <si>
    <t>($ per therm)</t>
  </si>
  <si>
    <t xml:space="preserve">Residential </t>
  </si>
  <si>
    <t> $0.1737  </t>
  </si>
  <si>
    <t> $1.564 </t>
  </si>
  <si>
    <t>2/13/2025 </t>
  </si>
  <si>
    <t xml:space="preserve">Commercial </t>
  </si>
  <si>
    <t> $0.1658 </t>
  </si>
  <si>
    <t> $1.528 </t>
  </si>
  <si>
    <t>Industrial</t>
  </si>
  <si>
    <t> $0.1494 </t>
  </si>
  <si>
    <t> $1.480 </t>
  </si>
  <si>
    <t>Blended Water and Wastewater Cost &amp; Energy Intensity - Oregon &amp; Washington</t>
  </si>
  <si>
    <r>
      <t>Water and Wastewater Cost &amp; Energy Intensity - Oregon</t>
    </r>
    <r>
      <rPr>
        <b/>
        <sz val="10"/>
        <color rgb="FF000000"/>
        <rFont val="Calibri"/>
        <family val="2"/>
        <scheme val="minor"/>
      </rPr>
      <t xml:space="preserve"> </t>
    </r>
  </si>
  <si>
    <t>Rate</t>
  </si>
  <si>
    <t>Units</t>
  </si>
  <si>
    <t xml:space="preserve">Blended rates for water and sewer </t>
  </si>
  <si>
    <t>Date Updated</t>
  </si>
  <si>
    <t>When to use</t>
  </si>
  <si>
    <t>Combined Water Rate</t>
  </si>
  <si>
    <t>$/1000 gal</t>
  </si>
  <si>
    <t>Oregon</t>
  </si>
  <si>
    <t>Combined Water Rate, minus Embedded Electricity</t>
  </si>
  <si>
    <t>Washington</t>
  </si>
  <si>
    <t>Embedded Energy Savings</t>
  </si>
  <si>
    <t>kWh/1000 gal</t>
  </si>
  <si>
    <t>Oregon &amp; Washington</t>
  </si>
  <si>
    <t>Other heating fuels rates</t>
  </si>
  <si>
    <r>
      <t xml:space="preserve">Propane and Fuel rates for Non-Energy Benefits (NEB) </t>
    </r>
    <r>
      <rPr>
        <b/>
        <sz val="10"/>
        <color rgb="FFFFFFFF"/>
        <rFont val="Calibri"/>
        <family val="2"/>
        <scheme val="minor"/>
      </rPr>
      <t xml:space="preserve"> </t>
    </r>
  </si>
  <si>
    <t>Fuel type</t>
  </si>
  <si>
    <t>Rate per therm equivalent</t>
  </si>
  <si>
    <t>Propane</t>
  </si>
  <si>
    <t>Calculating non-energy benefits for Propane and Fuel Oil savings</t>
  </si>
  <si>
    <t>Fuel Oil</t>
  </si>
  <si>
    <t>Section 1. Key Contact Information</t>
  </si>
  <si>
    <t>Participant (Customer) Contact</t>
  </si>
  <si>
    <t>Contact Name</t>
  </si>
  <si>
    <t>Title</t>
  </si>
  <si>
    <t>Phone</t>
  </si>
  <si>
    <t>Email</t>
  </si>
  <si>
    <t xml:space="preserve">Allied Technical Assistance Contractor (ATAC) Contact </t>
  </si>
  <si>
    <t xml:space="preserve">Energy Advisor (TRC) Contact </t>
  </si>
  <si>
    <t xml:space="preserve">Please align text to the top left of the cells and numbers to the right of the cells. </t>
  </si>
  <si>
    <t>Section 2.1 Energy Use and Savings Summary</t>
  </si>
  <si>
    <t>Facility description</t>
  </si>
  <si>
    <t xml:space="preserve">Site Name </t>
  </si>
  <si>
    <t>Facility Type (e.g., office, grocery etc.)</t>
  </si>
  <si>
    <t>Year Built</t>
  </si>
  <si>
    <t>Number of Floors</t>
  </si>
  <si>
    <t>Total Building Area (sq.ft.)</t>
  </si>
  <si>
    <t>Area Affected by Proposed Measure(s) (sq.ft.)</t>
  </si>
  <si>
    <t>Energy Usage</t>
  </si>
  <si>
    <t>Average Annual Electric Usage (kWh)</t>
  </si>
  <si>
    <t>Note: Verify the annual electricity usage linked to the tab 'Section 3 - Energy Usage</t>
  </si>
  <si>
    <t>Average Annual Gas Usage (therms)</t>
  </si>
  <si>
    <t>Note: Verify the annual gas usage linked to the tab 'Section 3 - Energy Usage</t>
  </si>
  <si>
    <t>Energy Use Intensity, EUI (kBtu/sq.ft.) </t>
  </si>
  <si>
    <t>Electric Utility Provider</t>
  </si>
  <si>
    <t>Gas Utility Provider</t>
  </si>
  <si>
    <t>Estimated Savings (%)</t>
  </si>
  <si>
    <t>Baseline Type (Modified or Existing)</t>
  </si>
  <si>
    <t>Estimated Electricity Savings (%)</t>
  </si>
  <si>
    <t>Note: Include in report table if savings are on utility bill or EEMs Baselines</t>
  </si>
  <si>
    <t>Estimated Gas Savings (%)</t>
  </si>
  <si>
    <t>Please align text to the top left of the cell and numbers to the right of the cells.</t>
  </si>
  <si>
    <t>Section 2.2: Energy Efficiency Measure (EEM) Summary – Custom Track</t>
  </si>
  <si>
    <t>Custom Measures</t>
  </si>
  <si>
    <t>Measure Descriptions</t>
  </si>
  <si>
    <t>Energy Savings</t>
  </si>
  <si>
    <t>Cost Savings</t>
  </si>
  <si>
    <r>
      <t>Estimated Program Eligibility Cost</t>
    </r>
    <r>
      <rPr>
        <b/>
        <vertAlign val="superscript"/>
        <sz val="10"/>
        <color rgb="FF000000"/>
        <rFont val="Calibri"/>
        <family val="2"/>
        <scheme val="minor"/>
      </rPr>
      <t>3</t>
    </r>
    <r>
      <rPr>
        <b/>
        <sz val="10"/>
        <color rgb="FF000000"/>
        <rFont val="Calibri"/>
        <family val="2"/>
        <scheme val="minor"/>
      </rPr>
      <t xml:space="preserve">
($)</t>
    </r>
  </si>
  <si>
    <r>
      <t>Estimated Project Cost - Without Incentive</t>
    </r>
    <r>
      <rPr>
        <b/>
        <vertAlign val="superscript"/>
        <sz val="10"/>
        <color rgb="FF000000"/>
        <rFont val="Calibri"/>
        <family val="2"/>
        <scheme val="minor"/>
      </rPr>
      <t xml:space="preserve">4
</t>
    </r>
    <r>
      <rPr>
        <b/>
        <sz val="10"/>
        <color rgb="FF000000"/>
        <rFont val="Calibri"/>
        <family val="2"/>
        <scheme val="minor"/>
      </rPr>
      <t>($)</t>
    </r>
  </si>
  <si>
    <r>
      <t>Simple Payback</t>
    </r>
    <r>
      <rPr>
        <b/>
        <vertAlign val="superscript"/>
        <sz val="10"/>
        <color rgb="FF000000"/>
        <rFont val="Calibri"/>
        <family val="2"/>
        <scheme val="minor"/>
      </rPr>
      <t>5</t>
    </r>
    <r>
      <rPr>
        <b/>
        <sz val="10"/>
        <color rgb="FF000000"/>
        <rFont val="Calibri"/>
        <family val="2"/>
        <scheme val="minor"/>
      </rPr>
      <t xml:space="preserve"> - Without Incentive
(years)</t>
    </r>
  </si>
  <si>
    <t>Estimated Annual Electric Savings
(kWh)</t>
  </si>
  <si>
    <t>Estimated Annual Gas Savings
(therms)</t>
  </si>
  <si>
    <r>
      <t>Estimated Annual Energy Cost Savings</t>
    </r>
    <r>
      <rPr>
        <b/>
        <vertAlign val="superscript"/>
        <sz val="10"/>
        <color rgb="FF000000"/>
        <rFont val="Calibri"/>
        <family val="2"/>
        <scheme val="minor"/>
      </rPr>
      <t xml:space="preserve">1
</t>
    </r>
    <r>
      <rPr>
        <b/>
        <sz val="10"/>
        <color rgb="FF000000"/>
        <rFont val="Calibri"/>
        <family val="2"/>
        <scheme val="minor"/>
      </rPr>
      <t>($)</t>
    </r>
  </si>
  <si>
    <r>
      <t>Estimated Annual Non-Energy Benefits</t>
    </r>
    <r>
      <rPr>
        <b/>
        <vertAlign val="superscript"/>
        <sz val="10"/>
        <color rgb="FF000000"/>
        <rFont val="Calibri"/>
        <family val="2"/>
        <scheme val="minor"/>
      </rPr>
      <t xml:space="preserve">2
</t>
    </r>
    <r>
      <rPr>
        <b/>
        <sz val="10"/>
        <color rgb="FF000000"/>
        <rFont val="Calibri"/>
        <family val="2"/>
        <scheme val="minor"/>
      </rPr>
      <t>($)</t>
    </r>
  </si>
  <si>
    <t>EEM 1</t>
  </si>
  <si>
    <t>EEM 2</t>
  </si>
  <si>
    <t>EEM 3</t>
  </si>
  <si>
    <t>EEM 4</t>
  </si>
  <si>
    <t>EEM 5</t>
  </si>
  <si>
    <t>EEM 6</t>
  </si>
  <si>
    <t>EEM 7</t>
  </si>
  <si>
    <t>EEM 8</t>
  </si>
  <si>
    <t>EEM 9</t>
  </si>
  <si>
    <t>EEM 10</t>
  </si>
  <si>
    <t>Note: Delete the EEM rows you don't need or allocate EEM #s for any additonal EEMs you need to add before copying over into the report</t>
  </si>
  <si>
    <t>1. Cost savings are based on Energy Trust average utility rates for electricity and gas (see Utility Rates tab).  Actual rates and cost savings may differ.</t>
  </si>
  <si>
    <t xml:space="preserve">2. Non-energy cost benefits are related to cost savings due to as avoided maintenance, reduced water costs etc. </t>
  </si>
  <si>
    <t xml:space="preserve">3. Program Eligibility Cost is used to estimate cost-effectiveness under the Program. For example, this could be the incremental cost for end-of-life replacement or full costs for early replacement measures. </t>
  </si>
  <si>
    <t xml:space="preserve">Program eligibility cost typically include equipment and labor costs. Costs such as permitting, shipping, crane use, painting, warranties, concrete pads, engineering, and design are ineligible to include in the program costs. </t>
  </si>
  <si>
    <t>4. Project Cost includes all costs the participant would incur towards the EEM such as equipment, labor, permitting, shipping and all other applicable costs.</t>
  </si>
  <si>
    <t xml:space="preserve">5. Simple payback is estimated using current utility rates and project costs, which could vary over time. </t>
  </si>
  <si>
    <t xml:space="preserve">6. Please align text to the top left of the cells and numbers to the right of the cells. </t>
  </si>
  <si>
    <t>Section 2.3: Energy Efficiency Measure (EEM) Summary – Standard (Prescriptive) Track</t>
  </si>
  <si>
    <t>Prescriptive Measures</t>
  </si>
  <si>
    <t>Measure Quantity</t>
  </si>
  <si>
    <t>Incentive per unit ($)</t>
  </si>
  <si>
    <t>Total Incentives ($)</t>
  </si>
  <si>
    <t>N/A</t>
  </si>
  <si>
    <t>Note: Delete the EEM rows you don't need or allocate EEM #s (continue numbering from the Custom measures table) before copying over into the report</t>
  </si>
  <si>
    <t>Section 3: Historical Energy Usage</t>
  </si>
  <si>
    <t>20xx</t>
  </si>
  <si>
    <t>3-year Average</t>
  </si>
  <si>
    <t>Annual Energy Usage</t>
  </si>
  <si>
    <t>Annual energy usage</t>
  </si>
  <si>
    <r>
      <t>Rolling energy Usage</t>
    </r>
    <r>
      <rPr>
        <b/>
        <vertAlign val="superscript"/>
        <sz val="10"/>
        <color theme="3" tint="-0.499984740745262"/>
        <rFont val="Calibri"/>
        <family val="2"/>
        <scheme val="minor"/>
      </rPr>
      <t>1</t>
    </r>
  </si>
  <si>
    <t>Month 24-36</t>
  </si>
  <si>
    <t>Month 12-24</t>
  </si>
  <si>
    <t>Month 0-12</t>
  </si>
  <si>
    <t>Annual energy usage (kBtu)</t>
  </si>
  <si>
    <t>Energy Performance of the facility</t>
  </si>
  <si>
    <t>Conditioned space area (sqft)</t>
  </si>
  <si>
    <t>Total Energy Use (kBtu per year, based on 3-year Average)</t>
  </si>
  <si>
    <t>Energy Use Intensity, EUI (kBtu/sqft/year)</t>
  </si>
  <si>
    <r>
      <t>Median EUI for facility type in the US</t>
    </r>
    <r>
      <rPr>
        <b/>
        <vertAlign val="superscript"/>
        <sz val="10"/>
        <color theme="3" tint="-0.499984740745262"/>
        <rFont val="Calibri"/>
        <family val="2"/>
        <scheme val="minor"/>
      </rPr>
      <t>2</t>
    </r>
  </si>
  <si>
    <t>1. Rolling energy usage may need to be calculated in case complete annual data for 3 years is not available. Please estimate utility data for the last 12 months (0-12), previous 12 months (12-24) etc based on data availability.</t>
  </si>
  <si>
    <t xml:space="preserve">Based on the available utility data range, this table may need to be modified to present rolling or annual energy usage, as feasible to calculate based on the available data. Please modify the table as necessary before copying over the report. </t>
  </si>
  <si>
    <t>1. Median EUI source:   https://www.energystar.gov/buildings/benchmark/understand-metrics/what-eui</t>
  </si>
  <si>
    <t xml:space="preserve">2. Please align numbers to the right of the cells. </t>
  </si>
  <si>
    <t>Note: The charts below can be included in the reports</t>
  </si>
  <si>
    <t xml:space="preserve">Section 5.1: Detailed EEM Description </t>
  </si>
  <si>
    <t>Measure Summary</t>
  </si>
  <si>
    <t>EEM 1 - Estimated Savings, Cost &amp; Incentive summary</t>
  </si>
  <si>
    <t>Annual Energy Usage &amp; Savings estimate</t>
  </si>
  <si>
    <t>Baseline Electric Usage (kWh)</t>
  </si>
  <si>
    <t>Proposed Electric Usage (kWh)</t>
  </si>
  <si>
    <t>Electric Savings (kWh)</t>
  </si>
  <si>
    <t>Electric Cost Savings ($)</t>
  </si>
  <si>
    <t>Baseline Natural Gas Usage (therms)</t>
  </si>
  <si>
    <t>Proposed Natural Gas Usage (therms)</t>
  </si>
  <si>
    <t>Natural Gas Savings (therms)</t>
  </si>
  <si>
    <t>Natural Gas Cost Savings ($)</t>
  </si>
  <si>
    <t>Annual Energy Cost Savings ($)</t>
  </si>
  <si>
    <t>Annual Non-Energy Savings ($)</t>
  </si>
  <si>
    <t xml:space="preserve">Measure Cost &amp; Incentives </t>
  </si>
  <si>
    <r>
      <t>Program Eligibility Cost</t>
    </r>
    <r>
      <rPr>
        <vertAlign val="superscript"/>
        <sz val="10"/>
        <color theme="3" tint="-0.499984740745262"/>
        <rFont val="Calibri"/>
        <family val="2"/>
        <scheme val="minor"/>
      </rPr>
      <t>1</t>
    </r>
  </si>
  <si>
    <r>
      <t>Project Cost without incentive</t>
    </r>
    <r>
      <rPr>
        <vertAlign val="superscript"/>
        <sz val="10"/>
        <color theme="3" tint="-0.499984740745262"/>
        <rFont val="Calibri"/>
        <family val="2"/>
        <scheme val="minor"/>
      </rPr>
      <t>2</t>
    </r>
  </si>
  <si>
    <t>Estimated Energy Trust Incentives ($)</t>
  </si>
  <si>
    <t>Project Cost with Incentive</t>
  </si>
  <si>
    <t xml:space="preserve">1. Program Eligibility Cost is used to estimate cost-effectiveness under the Program. For example, this could be the incremental cost for end-of-life replacement or full costs for early replacement measures. Program eligibility costs typically include equipment and labor costs. Costs such as permitting, shipping, crane use, painting, warranties, concrete pads, engineering, and design are ineligible to include in the program costs. </t>
  </si>
  <si>
    <t>2. Project Cost includes all costs the participant would incur towards the EEM such as equipment, labor, permitting, shipping and all other applicable costs.</t>
  </si>
  <si>
    <t xml:space="preserve">3. Please align numbers to the right of the cells. </t>
  </si>
  <si>
    <t>EEM Assumption</t>
  </si>
  <si>
    <t>#</t>
  </si>
  <si>
    <t>Assumption</t>
  </si>
  <si>
    <t>Reasoning</t>
  </si>
  <si>
    <t>Please align text to the top left of the cells and numbers to the right of the cells</t>
  </si>
  <si>
    <t>Baseline vs Proposed Conditions for the EEM</t>
  </si>
  <si>
    <t>Performance or Operating Parameters of the Equipment</t>
  </si>
  <si>
    <t>Input Location</t>
  </si>
  <si>
    <t>Baseline Condition</t>
  </si>
  <si>
    <t>Proposed Condition</t>
  </si>
  <si>
    <t>ETO Multi-Component Measure Life Calculator</t>
  </si>
  <si>
    <t>Energy Efficiency Measure Component</t>
  </si>
  <si>
    <r>
      <t>Component Utility Cost Savings</t>
    </r>
    <r>
      <rPr>
        <b/>
        <vertAlign val="superscript"/>
        <sz val="10"/>
        <color rgb="FF000000"/>
        <rFont val="Calibri"/>
        <family val="2"/>
        <scheme val="minor"/>
      </rPr>
      <t>1</t>
    </r>
  </si>
  <si>
    <r>
      <t>Measure Life</t>
    </r>
    <r>
      <rPr>
        <b/>
        <vertAlign val="superscript"/>
        <sz val="10"/>
        <color rgb="FF000000"/>
        <rFont val="Calibri"/>
        <family val="2"/>
        <scheme val="minor"/>
      </rPr>
      <t>2</t>
    </r>
  </si>
  <si>
    <t>Utility Cost Savings * Life</t>
  </si>
  <si>
    <t>A</t>
  </si>
  <si>
    <t>B</t>
  </si>
  <si>
    <t>C</t>
  </si>
  <si>
    <t>D</t>
  </si>
  <si>
    <t>Component 1 (Describe)</t>
  </si>
  <si>
    <t>Component 2</t>
  </si>
  <si>
    <t xml:space="preserve">ETO Weighted Measure Life: </t>
  </si>
  <si>
    <t>1. Utility cost savings should be based on electricity and natural gas only.</t>
  </si>
  <si>
    <t>2. From the APPENDIX A SB 1149 Measure Life table.</t>
  </si>
  <si>
    <t xml:space="preserve">3. Please align text to the top left of the cells and numbers to the right of the cells. </t>
  </si>
  <si>
    <t xml:space="preserve">Section 5.2: Detailed EEM Description </t>
  </si>
  <si>
    <t>EEM 2 - Estimated Savings, Cost &amp; Incentive summary</t>
  </si>
  <si>
    <t xml:space="preserve">Section 5.3: Detailed EEM Description </t>
  </si>
  <si>
    <t>EEM 3 - Estimated Savings, Cost &amp; Incentive summary</t>
  </si>
  <si>
    <t xml:space="preserve">Section 5.4: Detailed EEM Description </t>
  </si>
  <si>
    <t>EEM 4 - Estimated Savings, Cost &amp; Incentive summary</t>
  </si>
  <si>
    <t xml:space="preserve">Section 5.5: Detailed EEM Description </t>
  </si>
  <si>
    <t>EEM 5 - Estimated Savings, Cost &amp; Incentive summary</t>
  </si>
  <si>
    <t xml:space="preserve">Section 5.6: Detailed EEM Description </t>
  </si>
  <si>
    <t>EEM 6 - Estimated Savings, Cost &amp; Incentive summary</t>
  </si>
  <si>
    <t xml:space="preserve">Section 5.7: Detailed EEM Description </t>
  </si>
  <si>
    <t>EEM 7 - Estimated Savings, Cost &amp; Incentive summary</t>
  </si>
  <si>
    <t xml:space="preserve">Section 5.8: Detailed EEM Description </t>
  </si>
  <si>
    <t>EEM 8 - Estimated Savings, Cost &amp; Incentive summary</t>
  </si>
  <si>
    <t xml:space="preserve">Section 5.9: Detailed EEM Description </t>
  </si>
  <si>
    <t>EEM 9 - Estimated Savings, Cost &amp; Incentive summary</t>
  </si>
  <si>
    <t xml:space="preserve">Section 5.10: Detailed EEM Description </t>
  </si>
  <si>
    <t>EEM 10 - Estimated Savings, Cost &amp; Incentive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</si>
</sst>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3" formatCode="_(* #,##0.00_);_(* \(#,##0.00\);_(* &quot;-&quot;??_);_(@_)"/>
    <numFmt numFmtId="164" formatCode="_(* #,##0_);_(* \(#,##0\);_(* &quot;-&quot;??_);_(@_)"/>
    <numFmt numFmtId="165" formatCode="0.0"/>
    <numFmt numFmtId="166" formatCode="&quot;$&quot;#,##0"/>
    <numFmt numFmtId="167" formatCode="#,##0.0"/>
    <numFmt numFmtId="168" formatCode="&quot;$&quot;#,##0.000"/>
  </numFmts>
  <fonts count="22">
    <font>
      <sz val="11"/>
      <color theme="1"/>
      <name val="Calibri"/>
      <family val="2"/>
      <scheme val="minor"/>
    </font>
    <font>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b/>
      <vertAlign val="superscript"/>
      <sz val="10"/>
      <color rgb="FF000000"/>
      <name val="Calibri"/>
      <family val="2"/>
      <scheme val="minor"/>
    </font>
    <font>
      <sz val="10"/>
      <color rgb="FF000000"/>
      <name val="Calibri"/>
      <family val="2"/>
      <scheme val="minor"/>
    </font>
    <font>
      <b/>
      <u/>
      <sz val="12"/>
      <color theme="3" tint="-0.499984740745262"/>
      <name val="Calibri"/>
      <family val="2"/>
      <scheme val="minor"/>
    </font>
    <font>
      <b/>
      <sz val="10"/>
      <name val="Calibri"/>
      <family val="2"/>
      <scheme val="minor"/>
    </font>
    <font>
      <b/>
      <sz val="10"/>
      <color theme="3" tint="-0.499984740745262"/>
      <name val="Calibri"/>
      <family val="2"/>
      <scheme val="minor"/>
    </font>
    <font>
      <sz val="10"/>
      <color theme="3" tint="-0.499984740745262"/>
      <name val="Calibri"/>
      <family val="2"/>
      <scheme val="minor"/>
    </font>
    <font>
      <b/>
      <vertAlign val="superscript"/>
      <sz val="10"/>
      <color theme="3" tint="-0.499984740745262"/>
      <name val="Calibri"/>
      <family val="2"/>
      <scheme val="minor"/>
    </font>
    <font>
      <i/>
      <sz val="10"/>
      <color rgb="FFFF0000"/>
      <name val="Calibri"/>
      <family val="2"/>
      <scheme val="minor"/>
    </font>
    <font>
      <i/>
      <sz val="10"/>
      <color theme="1"/>
      <name val="Calibri"/>
      <family val="2"/>
      <scheme val="minor"/>
    </font>
    <font>
      <b/>
      <sz val="10"/>
      <color rgb="FF222B35"/>
      <name val="Calibri"/>
      <family val="2"/>
      <scheme val="minor"/>
    </font>
    <font>
      <vertAlign val="superscript"/>
      <sz val="10"/>
      <color theme="3" tint="-0.499984740745262"/>
      <name val="Calibri"/>
      <family val="2"/>
      <scheme val="minor"/>
    </font>
    <font>
      <u/>
      <sz val="10"/>
      <color rgb="FF008080"/>
      <name val="Calibri"/>
      <family val="2"/>
      <scheme val="minor"/>
    </font>
    <font>
      <i/>
      <sz val="10"/>
      <color theme="3" tint="-0.499984740745262"/>
      <name val="Calibri"/>
      <family val="2"/>
      <scheme val="minor"/>
    </font>
    <font>
      <b/>
      <u/>
      <sz val="10"/>
      <color theme="3" tint="-0.499984740745262"/>
      <name val="Calibri"/>
      <family val="2"/>
      <scheme val="minor"/>
    </font>
    <font>
      <b/>
      <sz val="10"/>
      <color rgb="FFFFFFFF"/>
      <name val="Calibri"/>
      <family val="2"/>
      <scheme val="minor"/>
    </font>
    <font>
      <b/>
      <i/>
      <sz val="10"/>
      <color rgb="FF60604B"/>
      <name val="Calibri"/>
      <family val="2"/>
      <scheme val="minor"/>
    </font>
  </fonts>
  <fills count="7">
    <fill>
      <patternFill patternType="none"/>
    </fill>
    <fill>
      <patternFill patternType="gray125"/>
    </fill>
    <fill>
      <patternFill patternType="solid">
        <fgColor rgb="FFBAE4EF"/>
        <bgColor indexed="64"/>
      </patternFill>
    </fill>
    <fill>
      <patternFill patternType="solid">
        <fgColor rgb="FFE3E3DB"/>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66">
    <xf numFmtId="0" fontId="0" fillId="0" borderId="0" xfId="0"/>
    <xf numFmtId="0" fontId="3" fillId="0" borderId="0" xfId="0" applyFont="1" applyAlignment="1">
      <alignment vertical="center"/>
    </xf>
    <xf numFmtId="0" fontId="4" fillId="0" borderId="1" xfId="0" applyFont="1" applyBorder="1" applyAlignment="1">
      <alignment horizontal="center" vertical="center" wrapText="1"/>
    </xf>
    <xf numFmtId="0" fontId="3" fillId="0" borderId="0" xfId="0" applyFont="1" applyAlignment="1">
      <alignment horizontal="center" vertical="center" wrapText="1"/>
    </xf>
    <xf numFmtId="0" fontId="8" fillId="0" borderId="0" xfId="0" applyFont="1"/>
    <xf numFmtId="0" fontId="4" fillId="0" borderId="1" xfId="0" applyFont="1" applyBorder="1" applyAlignment="1">
      <alignment vertical="center"/>
    </xf>
    <xf numFmtId="0" fontId="3" fillId="0" borderId="1" xfId="0" applyFont="1" applyBorder="1" applyAlignment="1">
      <alignment vertical="center" wrapText="1"/>
    </xf>
    <xf numFmtId="0" fontId="3" fillId="0" borderId="0" xfId="0" applyFont="1"/>
    <xf numFmtId="0" fontId="3" fillId="0" borderId="0" xfId="0" applyFont="1" applyAlignment="1">
      <alignment wrapText="1"/>
    </xf>
    <xf numFmtId="0" fontId="3" fillId="0" borderId="0" xfId="0" applyFont="1" applyAlignment="1">
      <alignment vertical="center" wrapText="1"/>
    </xf>
    <xf numFmtId="0" fontId="11" fillId="0" borderId="1" xfId="0" applyFont="1" applyBorder="1" applyAlignment="1">
      <alignment horizontal="center" vertical="center" wrapText="1"/>
    </xf>
    <xf numFmtId="9" fontId="3" fillId="0" borderId="0" xfId="1" applyFont="1" applyAlignment="1"/>
    <xf numFmtId="0" fontId="11" fillId="0" borderId="0" xfId="0" applyFont="1"/>
    <xf numFmtId="0" fontId="11" fillId="0" borderId="1" xfId="0" applyFont="1" applyBorder="1" applyAlignment="1">
      <alignment vertical="center"/>
    </xf>
    <xf numFmtId="0" fontId="11" fillId="0" borderId="0" xfId="0" applyFont="1" applyAlignment="1">
      <alignment vertical="center"/>
    </xf>
    <xf numFmtId="164" fontId="11" fillId="0" borderId="1" xfId="2" applyNumberFormat="1" applyFont="1" applyBorder="1" applyAlignment="1">
      <alignment horizontal="center" vertical="center"/>
    </xf>
    <xf numFmtId="0" fontId="11" fillId="0" borderId="0" xfId="0" applyFont="1" applyAlignment="1">
      <alignment horizontal="center"/>
    </xf>
    <xf numFmtId="0" fontId="10" fillId="0" borderId="1" xfId="0" applyFont="1" applyBorder="1" applyAlignment="1">
      <alignment horizontal="left" vertical="center" wrapText="1"/>
    </xf>
    <xf numFmtId="0" fontId="10" fillId="3" borderId="1" xfId="0" applyFont="1" applyFill="1" applyBorder="1" applyAlignment="1">
      <alignment horizontal="center" vertical="center"/>
    </xf>
    <xf numFmtId="0" fontId="10" fillId="3" borderId="1" xfId="0" applyFont="1" applyFill="1" applyBorder="1" applyAlignment="1">
      <alignment vertical="center" wrapText="1"/>
    </xf>
    <xf numFmtId="0" fontId="0" fillId="0" borderId="0" xfId="0" applyAlignment="1">
      <alignment wrapText="1"/>
    </xf>
    <xf numFmtId="0" fontId="3"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164" fontId="11" fillId="0" borderId="1" xfId="2" applyNumberFormat="1" applyFont="1" applyFill="1" applyBorder="1" applyAlignment="1">
      <alignment horizontal="center" vertical="center"/>
    </xf>
    <xf numFmtId="0" fontId="13" fillId="0" borderId="0" xfId="0" applyFont="1"/>
    <xf numFmtId="0" fontId="5" fillId="3" borderId="1" xfId="0" applyFont="1" applyFill="1" applyBorder="1" applyAlignment="1">
      <alignment horizontal="center" vertical="center" wrapText="1"/>
    </xf>
    <xf numFmtId="164" fontId="11" fillId="4" borderId="1" xfId="2"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7" fillId="0" borderId="1" xfId="0" applyFont="1" applyBorder="1" applyAlignment="1">
      <alignment vertical="center" wrapText="1"/>
    </xf>
    <xf numFmtId="0" fontId="3" fillId="0" borderId="1" xfId="0" applyFont="1" applyBorder="1" applyAlignment="1">
      <alignment horizontal="left" vertical="center" wrapText="1"/>
    </xf>
    <xf numFmtId="3" fontId="3" fillId="0" borderId="1" xfId="0" applyNumberFormat="1" applyFont="1" applyBorder="1" applyAlignment="1">
      <alignment horizontal="left" vertical="center" wrapText="1"/>
    </xf>
    <xf numFmtId="3" fontId="4" fillId="3" borderId="1" xfId="0" applyNumberFormat="1" applyFont="1" applyFill="1" applyBorder="1" applyAlignment="1">
      <alignment horizontal="center" vertical="center" wrapText="1"/>
    </xf>
    <xf numFmtId="0" fontId="14" fillId="0" borderId="0" xfId="0" applyFont="1"/>
    <xf numFmtId="0" fontId="11" fillId="0" borderId="7" xfId="0" applyFont="1" applyBorder="1" applyAlignment="1">
      <alignment vertical="center"/>
    </xf>
    <xf numFmtId="0" fontId="11" fillId="0" borderId="9" xfId="0" applyFont="1" applyBorder="1" applyAlignment="1">
      <alignment vertical="center"/>
    </xf>
    <xf numFmtId="0" fontId="11" fillId="4" borderId="10" xfId="0" applyFont="1" applyFill="1" applyBorder="1" applyAlignment="1">
      <alignment horizontal="right" vertical="center"/>
    </xf>
    <xf numFmtId="0" fontId="11" fillId="0" borderId="11" xfId="0" applyFont="1" applyBorder="1" applyAlignment="1">
      <alignment vertical="center"/>
    </xf>
    <xf numFmtId="0" fontId="5" fillId="3" borderId="4" xfId="0" applyFont="1" applyFill="1" applyBorder="1" applyAlignment="1">
      <alignment horizontal="center" vertical="center" wrapText="1"/>
    </xf>
    <xf numFmtId="0" fontId="5" fillId="2" borderId="1" xfId="0" applyFont="1" applyFill="1" applyBorder="1" applyAlignment="1">
      <alignment vertical="center" wrapText="1"/>
    </xf>
    <xf numFmtId="0" fontId="4" fillId="0" borderId="3" xfId="0" applyFont="1" applyBorder="1" applyAlignment="1">
      <alignment horizontal="center" vertical="center" wrapText="1"/>
    </xf>
    <xf numFmtId="0" fontId="5"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0" fillId="2" borderId="7"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7" fillId="0" borderId="10" xfId="0" applyFont="1" applyBorder="1" applyAlignment="1">
      <alignment horizontal="center" vertical="center" wrapText="1"/>
    </xf>
    <xf numFmtId="0" fontId="10" fillId="2" borderId="11" xfId="0" applyFont="1" applyFill="1" applyBorder="1" applyAlignment="1">
      <alignment horizontal="center" vertical="center" wrapText="1"/>
    </xf>
    <xf numFmtId="0" fontId="17" fillId="0" borderId="22"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0" xfId="0" applyFont="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2" xfId="0" applyFont="1" applyBorder="1" applyAlignment="1">
      <alignment horizontal="center" vertical="center" wrapText="1"/>
    </xf>
    <xf numFmtId="0" fontId="5" fillId="2" borderId="21" xfId="0" applyFont="1" applyFill="1" applyBorder="1" applyAlignment="1">
      <alignment vertical="center" wrapText="1"/>
    </xf>
    <xf numFmtId="3" fontId="3" fillId="0" borderId="1" xfId="0" applyNumberFormat="1" applyFont="1" applyBorder="1" applyAlignment="1">
      <alignment horizontal="right" vertical="center" wrapText="1"/>
    </xf>
    <xf numFmtId="166" fontId="3" fillId="0" borderId="1" xfId="0" applyNumberFormat="1" applyFont="1" applyBorder="1" applyAlignment="1">
      <alignment horizontal="right" vertical="center" wrapText="1"/>
    </xf>
    <xf numFmtId="165" fontId="3" fillId="4" borderId="1" xfId="0" applyNumberFormat="1" applyFont="1" applyFill="1" applyBorder="1" applyAlignment="1">
      <alignment horizontal="right" vertical="center" wrapText="1"/>
    </xf>
    <xf numFmtId="3" fontId="4" fillId="3" borderId="1" xfId="0" applyNumberFormat="1" applyFont="1" applyFill="1" applyBorder="1" applyAlignment="1">
      <alignment horizontal="right" vertical="center" wrapText="1"/>
    </xf>
    <xf numFmtId="166" fontId="4" fillId="3" borderId="1" xfId="0" applyNumberFormat="1" applyFont="1" applyFill="1" applyBorder="1" applyAlignment="1">
      <alignment horizontal="right" vertical="center" wrapText="1"/>
    </xf>
    <xf numFmtId="167" fontId="4" fillId="3" borderId="1" xfId="0" applyNumberFormat="1" applyFont="1" applyFill="1" applyBorder="1" applyAlignment="1">
      <alignment horizontal="right" vertical="center" wrapText="1"/>
    </xf>
    <xf numFmtId="9" fontId="3" fillId="5" borderId="1" xfId="0" applyNumberFormat="1" applyFont="1" applyFill="1" applyBorder="1" applyAlignment="1">
      <alignment horizontal="right" vertical="center" wrapText="1"/>
    </xf>
    <xf numFmtId="3" fontId="3" fillId="5" borderId="1" xfId="0" applyNumberFormat="1" applyFont="1" applyFill="1" applyBorder="1" applyAlignment="1">
      <alignment horizontal="right" vertical="center" wrapText="1"/>
    </xf>
    <xf numFmtId="0" fontId="3" fillId="0" borderId="1" xfId="0" applyFont="1" applyBorder="1" applyAlignment="1">
      <alignment horizontal="right" vertical="center" wrapText="1"/>
    </xf>
    <xf numFmtId="0" fontId="18" fillId="0" borderId="20" xfId="0" applyFont="1" applyBorder="1" applyAlignment="1">
      <alignment horizontal="left" vertical="center"/>
    </xf>
    <xf numFmtId="3" fontId="11" fillId="0" borderId="1" xfId="2" applyNumberFormat="1" applyFont="1" applyBorder="1" applyAlignment="1">
      <alignment horizontal="right" vertical="center" wrapText="1"/>
    </xf>
    <xf numFmtId="9" fontId="11" fillId="5" borderId="1" xfId="2" applyNumberFormat="1" applyFont="1" applyFill="1" applyBorder="1" applyAlignment="1">
      <alignment horizontal="right" vertical="center" wrapText="1"/>
    </xf>
    <xf numFmtId="3" fontId="10" fillId="3" borderId="1" xfId="0" applyNumberFormat="1" applyFont="1" applyFill="1" applyBorder="1" applyAlignment="1">
      <alignment horizontal="right" vertical="center" wrapText="1"/>
    </xf>
    <xf numFmtId="9" fontId="10" fillId="3" borderId="1" xfId="0" applyNumberFormat="1" applyFont="1" applyFill="1" applyBorder="1" applyAlignment="1">
      <alignment horizontal="right" vertical="center" wrapText="1"/>
    </xf>
    <xf numFmtId="0" fontId="11" fillId="0" borderId="1" xfId="0" applyFont="1" applyBorder="1" applyAlignment="1">
      <alignment horizontal="right" vertical="center"/>
    </xf>
    <xf numFmtId="0" fontId="5" fillId="2" borderId="1" xfId="0" applyFont="1" applyFill="1" applyBorder="1" applyAlignment="1">
      <alignment vertical="center"/>
    </xf>
    <xf numFmtId="0" fontId="3" fillId="0" borderId="1" xfId="0" applyFont="1" applyBorder="1" applyAlignment="1">
      <alignment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3" fillId="0" borderId="9" xfId="0" applyFont="1" applyBorder="1" applyAlignment="1">
      <alignment vertical="center"/>
    </xf>
    <xf numFmtId="0" fontId="4" fillId="0" borderId="9" xfId="0" applyFont="1" applyBorder="1" applyAlignment="1">
      <alignment vertical="center"/>
    </xf>
    <xf numFmtId="0" fontId="4" fillId="0" borderId="12" xfId="0" applyFont="1" applyBorder="1" applyAlignment="1">
      <alignment vertical="center"/>
    </xf>
    <xf numFmtId="0" fontId="3" fillId="4" borderId="10" xfId="0" applyFont="1" applyFill="1" applyBorder="1" applyAlignment="1">
      <alignment vertical="center"/>
    </xf>
    <xf numFmtId="0" fontId="3" fillId="4" borderId="1" xfId="0" applyFont="1" applyFill="1" applyBorder="1" applyAlignment="1">
      <alignment vertical="center"/>
    </xf>
    <xf numFmtId="0" fontId="4" fillId="4" borderId="22" xfId="0" applyFont="1" applyFill="1" applyBorder="1" applyAlignment="1">
      <alignment horizontal="righ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10" fillId="0" borderId="1" xfId="0" applyFont="1" applyBorder="1" applyAlignment="1">
      <alignment horizontal="left" vertical="center"/>
    </xf>
    <xf numFmtId="164" fontId="11" fillId="0" borderId="1" xfId="2" applyNumberFormat="1" applyFont="1" applyBorder="1" applyAlignment="1">
      <alignment horizontal="right" vertical="center" wrapText="1"/>
    </xf>
    <xf numFmtId="164" fontId="10" fillId="3" borderId="1" xfId="2" applyNumberFormat="1" applyFont="1" applyFill="1" applyBorder="1" applyAlignment="1">
      <alignment horizontal="righ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right" vertical="center" wrapText="1"/>
    </xf>
    <xf numFmtId="0" fontId="7" fillId="0" borderId="1" xfId="0" applyFont="1" applyBorder="1" applyAlignment="1">
      <alignment horizontal="right" vertical="center"/>
    </xf>
    <xf numFmtId="8" fontId="7" fillId="0" borderId="1" xfId="0" applyNumberFormat="1" applyFont="1" applyBorder="1" applyAlignment="1">
      <alignment horizontal="right" vertical="center" wrapText="1"/>
    </xf>
    <xf numFmtId="14" fontId="7" fillId="0" borderId="1" xfId="0" applyNumberFormat="1" applyFont="1" applyBorder="1" applyAlignment="1">
      <alignment horizontal="left" vertical="center" wrapText="1"/>
    </xf>
    <xf numFmtId="0" fontId="19" fillId="0" borderId="0" xfId="0" applyFont="1"/>
    <xf numFmtId="0" fontId="21" fillId="0" borderId="0" xfId="0" applyFont="1" applyAlignment="1">
      <alignment horizontal="center" vertical="center"/>
    </xf>
    <xf numFmtId="168" fontId="11" fillId="0" borderId="1" xfId="0" applyNumberFormat="1" applyFont="1" applyBorder="1" applyAlignment="1">
      <alignment horizontal="right" vertical="center"/>
    </xf>
    <xf numFmtId="0" fontId="4" fillId="0" borderId="1" xfId="0" applyFont="1" applyBorder="1" applyAlignment="1">
      <alignment horizontal="left" vertical="center" wrapText="1"/>
    </xf>
    <xf numFmtId="164" fontId="7" fillId="0" borderId="1" xfId="2" applyNumberFormat="1" applyFont="1" applyBorder="1" applyAlignment="1">
      <alignment horizontal="right" vertical="center" wrapText="1"/>
    </xf>
    <xf numFmtId="166" fontId="7" fillId="0" borderId="1" xfId="2" applyNumberFormat="1" applyFont="1" applyBorder="1" applyAlignment="1">
      <alignment horizontal="right" vertical="center" wrapText="1"/>
    </xf>
    <xf numFmtId="166" fontId="7" fillId="0" borderId="1" xfId="0" applyNumberFormat="1" applyFont="1" applyBorder="1" applyAlignment="1">
      <alignment horizontal="right" vertical="center" wrapText="1"/>
    </xf>
    <xf numFmtId="166" fontId="11" fillId="0" borderId="12" xfId="0" applyNumberFormat="1" applyFont="1" applyBorder="1" applyAlignment="1">
      <alignment vertical="center"/>
    </xf>
    <xf numFmtId="164" fontId="11" fillId="0" borderId="8" xfId="2" applyNumberFormat="1" applyFont="1" applyBorder="1" applyAlignment="1">
      <alignment vertical="center"/>
    </xf>
    <xf numFmtId="164" fontId="11" fillId="0" borderId="10" xfId="2" applyNumberFormat="1" applyFont="1" applyBorder="1" applyAlignment="1">
      <alignment vertical="center"/>
    </xf>
    <xf numFmtId="164" fontId="11" fillId="6" borderId="10" xfId="2" applyNumberFormat="1" applyFont="1" applyFill="1" applyBorder="1" applyAlignment="1">
      <alignment horizontal="right" vertical="center"/>
    </xf>
    <xf numFmtId="166" fontId="11" fillId="0" borderId="8" xfId="0" applyNumberFormat="1" applyFont="1" applyBorder="1" applyAlignment="1">
      <alignment vertical="center"/>
    </xf>
    <xf numFmtId="166" fontId="11" fillId="0" borderId="10" xfId="0" applyNumberFormat="1" applyFont="1" applyBorder="1" applyAlignment="1">
      <alignment vertical="center"/>
    </xf>
    <xf numFmtId="166" fontId="11" fillId="6" borderId="12" xfId="0" applyNumberFormat="1" applyFont="1" applyFill="1" applyBorder="1" applyAlignment="1">
      <alignment horizontal="right" vertical="center"/>
    </xf>
    <xf numFmtId="0" fontId="17" fillId="0" borderId="1" xfId="0" applyFont="1" applyBorder="1" applyAlignment="1">
      <alignment horizontal="left" vertical="center" wrapText="1"/>
    </xf>
    <xf numFmtId="0" fontId="17" fillId="0" borderId="10" xfId="0" applyFont="1" applyBorder="1" applyAlignment="1">
      <alignment horizontal="left" vertical="center" wrapText="1"/>
    </xf>
    <xf numFmtId="0" fontId="17" fillId="0" borderId="22" xfId="0" applyFont="1" applyBorder="1" applyAlignment="1">
      <alignment horizontal="left" vertical="center" wrapText="1"/>
    </xf>
    <xf numFmtId="0" fontId="17" fillId="0" borderId="12" xfId="0" applyFont="1" applyBorder="1" applyAlignment="1">
      <alignment horizontal="left" vertical="center" wrapText="1"/>
    </xf>
    <xf numFmtId="0" fontId="11" fillId="0" borderId="9" xfId="0" applyFont="1" applyBorder="1" applyAlignment="1">
      <alignment horizontal="left" vertical="center" wrapText="1"/>
    </xf>
    <xf numFmtId="0" fontId="11" fillId="0" borderId="1"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2" xfId="0" applyFont="1" applyBorder="1" applyAlignment="1">
      <alignment horizontal="left" vertical="center" wrapText="1"/>
    </xf>
    <xf numFmtId="0" fontId="11" fillId="0" borderId="30" xfId="0" applyFont="1" applyBorder="1" applyAlignment="1">
      <alignment vertical="center"/>
    </xf>
    <xf numFmtId="166" fontId="11" fillId="0" borderId="31" xfId="0" applyNumberFormat="1" applyFont="1" applyBorder="1" applyAlignment="1">
      <alignment vertical="center"/>
    </xf>
    <xf numFmtId="166" fontId="11" fillId="6" borderId="29" xfId="0" applyNumberFormat="1" applyFont="1" applyFill="1" applyBorder="1" applyAlignment="1">
      <alignment horizontal="right" vertical="center"/>
    </xf>
    <xf numFmtId="0" fontId="11" fillId="0" borderId="28" xfId="0" applyFont="1" applyBorder="1" applyAlignment="1">
      <alignment horizontal="left" vertical="center"/>
    </xf>
    <xf numFmtId="0" fontId="11" fillId="0" borderId="11" xfId="0" applyFont="1" applyBorder="1" applyAlignment="1">
      <alignment horizontal="left"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7" fillId="0" borderId="1"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0" xfId="0" applyFont="1" applyFill="1" applyAlignment="1">
      <alignment horizontal="center"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vertical="center" wrapText="1"/>
    </xf>
    <xf numFmtId="0" fontId="10" fillId="0" borderId="1" xfId="0" applyFont="1" applyBorder="1" applyAlignment="1">
      <alignment vertical="center"/>
    </xf>
    <xf numFmtId="0" fontId="11" fillId="0" borderId="1" xfId="0" applyFont="1" applyBorder="1" applyAlignment="1">
      <alignment horizontal="center" vertical="center"/>
    </xf>
    <xf numFmtId="3" fontId="11" fillId="0" borderId="1" xfId="0" applyNumberFormat="1" applyFont="1" applyBorder="1" applyAlignment="1">
      <alignment horizontal="center" vertical="center"/>
    </xf>
    <xf numFmtId="164" fontId="11" fillId="4" borderId="2" xfId="2" applyNumberFormat="1" applyFont="1" applyFill="1" applyBorder="1" applyAlignment="1">
      <alignment horizontal="center" vertical="center"/>
    </xf>
    <xf numFmtId="164" fontId="11" fillId="4" borderId="6" xfId="2" applyNumberFormat="1" applyFont="1" applyFill="1" applyBorder="1" applyAlignment="1">
      <alignment horizontal="center" vertical="center"/>
    </xf>
    <xf numFmtId="164" fontId="11" fillId="4" borderId="3" xfId="2" applyNumberFormat="1" applyFont="1" applyFill="1" applyBorder="1" applyAlignment="1">
      <alignment horizontal="center" vertical="center"/>
    </xf>
    <xf numFmtId="164" fontId="11" fillId="4" borderId="1" xfId="2" applyNumberFormat="1" applyFont="1" applyFill="1" applyBorder="1" applyAlignment="1">
      <alignment horizontal="center" vertical="center"/>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2" borderId="16"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0" borderId="19" xfId="0" applyFont="1" applyBorder="1" applyAlignment="1">
      <alignment vertical="center"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13" xfId="0" applyFont="1" applyBorder="1" applyAlignment="1">
      <alignment horizontal="left" vertical="center" wrapText="1"/>
    </xf>
    <xf numFmtId="0" fontId="4" fillId="0" borderId="11" xfId="0" applyFont="1" applyBorder="1" applyAlignment="1">
      <alignment vertical="center"/>
    </xf>
    <xf numFmtId="0" fontId="4" fillId="0" borderId="22" xfId="0" applyFont="1" applyBorder="1" applyAlignment="1">
      <alignment vertical="center"/>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BAE4EF"/>
      <color rgb="FFE3E3DB"/>
      <color rgb="FF006595"/>
      <color rgb="FFBABBAC"/>
      <color rgb="FFFDB8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000000"/>
                </a:solidFill>
                <a:latin typeface="+mn-lt"/>
                <a:ea typeface="+mn-ea"/>
                <a:cs typeface="+mn-cs"/>
              </a:defRPr>
            </a:pPr>
            <a:r>
              <a:rPr lang="en-US"/>
              <a:t>Monthly Electric Usage (kWh)</a:t>
            </a:r>
          </a:p>
        </c:rich>
      </c:tx>
      <c:overlay val="0"/>
      <c:spPr>
        <a:noFill/>
        <a:ln>
          <a:noFill/>
        </a:ln>
        <a:effectLst/>
      </c:spPr>
      <c:txPr>
        <a:bodyPr rot="0" spcFirstLastPara="1" vertOverflow="ellipsis" vert="horz" wrap="square" anchor="ctr" anchorCtr="1"/>
        <a:lstStyle/>
        <a:p>
          <a:pPr>
            <a:defRPr sz="1200" b="0" i="0" u="none" strike="noStrike" kern="1200" spc="0" baseline="0">
              <a:solidFill>
                <a:srgbClr val="000000"/>
              </a:solidFill>
              <a:latin typeface="+mn-lt"/>
              <a:ea typeface="+mn-ea"/>
              <a:cs typeface="+mn-cs"/>
            </a:defRPr>
          </a:pPr>
          <a:endParaRPr lang="en-US"/>
        </a:p>
      </c:txPr>
    </c:title>
    <c:autoTitleDeleted val="0"/>
    <c:plotArea>
      <c:layout/>
      <c:barChart>
        <c:barDir val="col"/>
        <c:grouping val="clustered"/>
        <c:varyColors val="0"/>
        <c:ser>
          <c:idx val="0"/>
          <c:order val="0"/>
          <c:tx>
            <c:strRef>
              <c:f>'Section 3 - Energy Usage'!$C$3</c:f>
              <c:strCache>
                <c:ptCount val="1"/>
                <c:pt idx="0">
                  <c:v>20xx</c:v>
                </c:pt>
              </c:strCache>
            </c:strRef>
          </c:tx>
          <c:spPr>
            <a:solidFill>
              <a:srgbClr val="006595"/>
            </a:solidFill>
            <a:ln>
              <a:noFill/>
            </a:ln>
            <a:effectLst/>
          </c:spPr>
          <c:invertIfNegative val="0"/>
          <c:cat>
            <c:strRef>
              <c:f>'Section 3 - Energy Usage'!$B$4:$B$15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'Section 3 - Energy Usage'!$C$4:$C$15</c:f>
              <c:numCache>
                <c:formatCode>_(* #,##0_);_(* \(#,##0\);_(* "-"??_);_(@_)</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extLst>
            <c:ext xmlns:c16="http://schemas.microsoft.com/office/drawing/2014/chart" uri="{C3380CC4-5D6E-409C-BE32-E72D297353CC}">
              <c16:uniqueId val="{00000000-0A70-4A98-9020-1D20D59CC9F9}"/>
            </c:ext>
          </c:extLst>
        </c:ser>
        <c:ser>
          <c:idx val="1"/>
          <c:order val="1"/>
          <c:tx>
            <c:strRef>
              <c:f>'Section 3 - Energy Usage'!$D$3</c:f>
              <c:strCache>
                <c:ptCount val="1"/>
                <c:pt idx="0">
                  <c:v>20xx</c:v>
                </c:pt>
              </c:strCache>
            </c:strRef>
          </c:tx>
          <c:spPr>
            <a:solidFill>
              <a:srgbClr val="BABBAC"/>
            </a:solidFill>
            <a:ln>
              <a:noFill/>
            </a:ln>
            <a:effectLst/>
          </c:spPr>
          <c:invertIfNegative val="0"/>
          <c:cat>
            <c:strRef>
              <c:f>'Section 3 - Energy Usage'!$B$4:$B$15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'Section 3 - Energy Usage'!$D$4:$D$15</c:f>
              <c:numCache>
                <c:formatCode>_(* #,##0_);_(* \(#,##0\);_(* "-"??_);_(@_)</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extLst>
            <c:ext xmlns:c16="http://schemas.microsoft.com/office/drawing/2014/chart" uri="{C3380CC4-5D6E-409C-BE32-E72D297353CC}">
              <c16:uniqueId val="{00000001-0A70-4A98-9020-1D20D59CC9F9}"/>
            </c:ext>
          </c:extLst>
        </c:ser>
        <c:ser>
          <c:idx val="2"/>
          <c:order val="2"/>
          <c:tx>
            <c:strRef>
              <c:f>'Section 3 - Energy Usage'!$E$3</c:f>
              <c:strCache>
                <c:ptCount val="1"/>
                <c:pt idx="0">
                  <c:v>20xx</c:v>
                </c:pt>
              </c:strCache>
            </c:strRef>
          </c:tx>
          <c:spPr>
            <a:solidFill>
              <a:srgbClr val="FDB813"/>
            </a:solidFill>
            <a:ln>
              <a:noFill/>
            </a:ln>
            <a:effectLst/>
          </c:spPr>
          <c:invertIfNegative val="0"/>
          <c:cat>
            <c:strRef>
              <c:f>'Section 3 - Energy Usage'!$B$4:$B$15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'Section 3 - Energy Usage'!$E$4:$E$15</c:f>
              <c:numCache>
                <c:formatCode>_(* #,##0_);_(* \(#,##0\);_(* "-"??_);_(@_)</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extLst>
            <c:ext xmlns:c16="http://schemas.microsoft.com/office/drawing/2014/chart" uri="{C3380CC4-5D6E-409C-BE32-E72D297353CC}">
              <c16:uniqueId val="{00000002-0A70-4A98-9020-1D20D59CC9F9}"/>
            </c:ext>
          </c:extLst>
        </c:ser>
        <c:dLbls>
          <c:showLegendKey val="0"/>
          <c:showVal val="0"/>
          <c:showCatName val="0"/>
          <c:showSerName val="0"/>
          <c:showPercent val="0"/>
          <c:showBubbleSize val="0"/>
        </c:dLbls>
        <c:gapWidth val="219"/>
        <c:overlap val="-27"/>
        <c:axId val="785908568"/>
        <c:axId val="785906928"/>
      </c:barChart>
      <c:catAx>
        <c:axId val="785908568"/>
        <c:scaling>
          <c:orientation val="minMax"/>
        </c:scaling>
        <c:delete val="0"/>
        <c:axPos val="b"/>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en-US"/>
          </a:p>
        </c:txPr>
        <c:crossAx val="785906928"/>
        <c:crosses val="autoZero"/>
        <c:auto val="1"/>
        <c:lblAlgn val="ctr"/>
        <c:lblOffset val="100"/>
        <c:noMultiLvlLbl val="0"/>
      </c:catAx>
      <c:valAx>
        <c:axId val="785906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rgbClr val="000000"/>
                    </a:solidFill>
                    <a:latin typeface="+mn-lt"/>
                    <a:ea typeface="+mn-ea"/>
                    <a:cs typeface="+mn-cs"/>
                  </a:defRPr>
                </a:pPr>
                <a:r>
                  <a:rPr lang="en-US"/>
                  <a:t>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rgbClr val="000000"/>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en-US"/>
          </a:p>
        </c:txPr>
        <c:crossAx val="785908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r>
              <a:rPr lang="en-US"/>
              <a:t>Monthly Gas Usage (therms)</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'Section 3 - Energy Usage'!$G$3</c:f>
              <c:strCache>
                <c:ptCount val="1"/>
                <c:pt idx="0">
                  <c:v>20xx</c:v>
                </c:pt>
              </c:strCache>
            </c:strRef>
          </c:tx>
          <c:spPr>
            <a:solidFill>
              <a:srgbClr val="006595"/>
            </a:solidFill>
            <a:ln>
              <a:noFill/>
            </a:ln>
            <a:effectLst/>
          </c:spPr>
          <c:invertIfNegative val="0"/>
          <c:cat>
            <c:strRef>
              <c:f>'Section 3 - Energy Usage'!$B$4:$B$15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'Section 3 - Energy Usage'!$G$4:$G$15</c:f>
              <c:numCache>
                <c:formatCode>_(* #,##0_);_(* \(#,##0\);_(* "-"??_);_(@_)</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extLst>
            <c:ext xmlns:c16="http://schemas.microsoft.com/office/drawing/2014/chart" uri="{C3380CC4-5D6E-409C-BE32-E72D297353CC}">
              <c16:uniqueId val="{00000000-E4DD-47A8-B0AD-8E8C12FBDD4C}"/>
            </c:ext>
          </c:extLst>
        </c:ser>
        <c:ser>
          <c:idx val="1"/>
          <c:order val="1"/>
          <c:tx>
            <c:strRef>
              <c:f>'Section 3 - Energy Usage'!$H$3</c:f>
              <c:strCache>
                <c:ptCount val="1"/>
                <c:pt idx="0">
                  <c:v>20xx</c:v>
                </c:pt>
              </c:strCache>
            </c:strRef>
          </c:tx>
          <c:spPr>
            <a:solidFill>
              <a:srgbClr val="BABBAC"/>
            </a:solidFill>
            <a:ln>
              <a:noFill/>
            </a:ln>
            <a:effectLst/>
          </c:spPr>
          <c:invertIfNegative val="0"/>
          <c:cat>
            <c:strRef>
              <c:f>'Section 3 - Energy Usage'!$B$4:$B$15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'Section 3 - Energy Usage'!$H$4:$H$15</c:f>
              <c:numCache>
                <c:formatCode>_(* #,##0_);_(* \(#,##0\);_(* "-"??_);_(@_)</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extLst>
            <c:ext xmlns:c16="http://schemas.microsoft.com/office/drawing/2014/chart" uri="{C3380CC4-5D6E-409C-BE32-E72D297353CC}">
              <c16:uniqueId val="{00000001-E4DD-47A8-B0AD-8E8C12FBDD4C}"/>
            </c:ext>
          </c:extLst>
        </c:ser>
        <c:ser>
          <c:idx val="2"/>
          <c:order val="2"/>
          <c:tx>
            <c:strRef>
              <c:f>'Section 3 - Energy Usage'!$I$3</c:f>
              <c:strCache>
                <c:ptCount val="1"/>
                <c:pt idx="0">
                  <c:v>20xx</c:v>
                </c:pt>
              </c:strCache>
            </c:strRef>
          </c:tx>
          <c:spPr>
            <a:solidFill>
              <a:srgbClr val="FDB813"/>
            </a:solidFill>
            <a:ln>
              <a:noFill/>
            </a:ln>
            <a:effectLst/>
          </c:spPr>
          <c:invertIfNegative val="0"/>
          <c:cat>
            <c:strRef>
              <c:f>'Section 3 - Energy Usage'!$B$4:$B$15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'Section 3 - Energy Usage'!$I$4:$I$15</c:f>
              <c:numCache>
                <c:formatCode>_(* #,##0_);_(* \(#,##0\);_(* "-"??_);_(@_)</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extLst>
            <c:ext xmlns:c16="http://schemas.microsoft.com/office/drawing/2014/chart" uri="{C3380CC4-5D6E-409C-BE32-E72D297353CC}">
              <c16:uniqueId val="{00000002-E4DD-47A8-B0AD-8E8C12FBDD4C}"/>
            </c:ext>
          </c:extLst>
        </c:ser>
        <c:dLbls>
          <c:showLegendKey val="0"/>
          <c:showVal val="0"/>
          <c:showCatName val="0"/>
          <c:showSerName val="0"/>
          <c:showPercent val="0"/>
          <c:showBubbleSize val="0"/>
        </c:dLbls>
        <c:gapWidth val="219"/>
        <c:overlap val="-27"/>
        <c:axId val="785847232"/>
        <c:axId val="785839032"/>
      </c:barChart>
      <c:catAx>
        <c:axId val="785847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785839032"/>
        <c:crosses val="autoZero"/>
        <c:auto val="1"/>
        <c:lblAlgn val="ctr"/>
        <c:lblOffset val="100"/>
        <c:noMultiLvlLbl val="0"/>
      </c:catAx>
      <c:valAx>
        <c:axId val="785839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r>
                  <a:rPr lang="en-US"/>
                  <a:t>therms</a:t>
                </a: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crossAx val="785847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53340</xdr:colOff>
      <xdr:row>1</xdr:row>
      <xdr:rowOff>19050</xdr:rowOff>
    </xdr:from>
    <xdr:to>
      <xdr:col>12</xdr:col>
      <xdr:colOff>57150</xdr:colOff>
      <xdr:row>26</xdr:row>
      <xdr:rowOff>22860</xdr:rowOff>
    </xdr:to>
    <xdr:sp macro="" textlink="">
      <xdr:nvSpPr>
        <xdr:cNvPr id="2" name="Rounded Rectangle 17">
          <a:extLst>
            <a:ext uri="{FF2B5EF4-FFF2-40B4-BE49-F238E27FC236}">
              <a16:creationId xmlns:a16="http://schemas.microsoft.com/office/drawing/2014/main" id="{6260658F-CD25-478F-9CAA-E9F73889BF8B}"/>
            </a:ext>
          </a:extLst>
        </xdr:cNvPr>
        <xdr:cNvSpPr/>
      </xdr:nvSpPr>
      <xdr:spPr>
        <a:xfrm>
          <a:off x="53340" y="201930"/>
          <a:ext cx="7319010" cy="4575810"/>
        </a:xfrm>
        <a:prstGeom prst="roundRect">
          <a:avLst>
            <a:gd name="adj" fmla="val 4018"/>
          </a:avLst>
        </a:prstGeom>
        <a:solidFill>
          <a:schemeClr val="accent5">
            <a:lumMod val="20000"/>
            <a:lumOff val="80000"/>
          </a:schemeClr>
        </a:solidFill>
      </xdr:spPr>
      <xdr:style>
        <a:lnRef idx="0">
          <a:schemeClr val="accent1"/>
        </a:lnRef>
        <a:fillRef idx="3">
          <a:schemeClr val="accent1"/>
        </a:fillRef>
        <a:effectRef idx="3">
          <a:schemeClr val="accent1"/>
        </a:effectRef>
        <a:fontRef idx="minor">
          <a:schemeClr val="lt1"/>
        </a:fontRef>
      </xdr:style>
      <xdr:txBody>
        <a:bodyPr vertOverflow="clip" rtlCol="0" anchor="ctr"/>
        <a:lstStyle/>
        <a:p>
          <a:endParaRPr lang="en-US" sz="1100">
            <a:solidFill>
              <a:sysClr val="windowText" lastClr="000000"/>
            </a:solidFill>
            <a:latin typeface="+mn-lt"/>
            <a:cs typeface="Arial" panose="020B0604020202020204" pitchFamily="34" charset="0"/>
          </a:endParaRPr>
        </a:p>
        <a:p>
          <a:endParaRPr lang="en-US" sz="1100">
            <a:solidFill>
              <a:sysClr val="windowText" lastClr="000000"/>
            </a:solidFill>
            <a:latin typeface="+mn-lt"/>
            <a:cs typeface="Arial" panose="020B0604020202020204" pitchFamily="34" charset="0"/>
          </a:endParaRPr>
        </a:p>
        <a:p>
          <a:endParaRPr lang="en-US" sz="1100">
            <a:solidFill>
              <a:sysClr val="windowText" lastClr="000000"/>
            </a:solidFill>
            <a:latin typeface="+mn-lt"/>
            <a:cs typeface="Arial" panose="020B0604020202020204" pitchFamily="34" charset="0"/>
          </a:endParaRPr>
        </a:p>
        <a:p>
          <a:endParaRPr lang="en-US" sz="1100">
            <a:solidFill>
              <a:sysClr val="windowText" lastClr="000000"/>
            </a:solidFill>
            <a:latin typeface="+mn-lt"/>
            <a:cs typeface="Arial" panose="020B0604020202020204" pitchFamily="34" charset="0"/>
          </a:endParaRPr>
        </a:p>
        <a:p>
          <a:r>
            <a:rPr lang="en-US" sz="1100">
              <a:solidFill>
                <a:sysClr val="windowText" lastClr="000000"/>
              </a:solidFill>
              <a:latin typeface="+mn-lt"/>
              <a:cs typeface="Arial" panose="020B0604020202020204" pitchFamily="34" charset="0"/>
            </a:rPr>
            <a:t>This</a:t>
          </a:r>
          <a:r>
            <a:rPr lang="en-US" sz="1100" baseline="0">
              <a:solidFill>
                <a:sysClr val="windowText" lastClr="000000"/>
              </a:solidFill>
              <a:latin typeface="+mn-lt"/>
              <a:cs typeface="Arial" panose="020B0604020202020204" pitchFamily="34" charset="0"/>
            </a:rPr>
            <a:t> workbook was developed to support custom projects under Energy Trust's Existing Building program. It can be used by Allied Technical Assistance Contractors (ATACs) in conjunction with the Technical Analysis Study (TAS) template provided by the Existing Buildings Program Management Contractor (PMC), TRC.  </a:t>
          </a:r>
        </a:p>
        <a:p>
          <a:endParaRPr lang="en-US" sz="1100" baseline="0">
            <a:solidFill>
              <a:sysClr val="windowText" lastClr="000000"/>
            </a:solidFill>
            <a:latin typeface="+mn-lt"/>
            <a:cs typeface="Arial" panose="020B0604020202020204" pitchFamily="34" charset="0"/>
          </a:endParaRPr>
        </a:p>
        <a:p>
          <a:r>
            <a:rPr lang="en-US" sz="1100" baseline="0">
              <a:solidFill>
                <a:sysClr val="windowText" lastClr="000000"/>
              </a:solidFill>
              <a:latin typeface="+mn-lt"/>
              <a:cs typeface="Arial" panose="020B0604020202020204" pitchFamily="34" charset="0"/>
            </a:rPr>
            <a:t>Each tab of this workbook correlates to the section of the TAS template and contains the tables in the respective sections of the TAS. ATACs can fill out the tables in this workbook and copy them into the TAS report which will be submitted to the PMC for review. </a:t>
          </a:r>
          <a:r>
            <a:rPr lang="en-US" sz="1100" b="1" baseline="0">
              <a:solidFill>
                <a:sysClr val="windowText" lastClr="000000"/>
              </a:solidFill>
              <a:latin typeface="+mn-lt"/>
              <a:cs typeface="Arial" panose="020B0604020202020204" pitchFamily="34" charset="0"/>
            </a:rPr>
            <a:t>Note that use of this workbook is not required.</a:t>
          </a:r>
          <a:r>
            <a:rPr lang="en-US" sz="1100" baseline="0">
              <a:solidFill>
                <a:sysClr val="windowText" lastClr="000000"/>
              </a:solidFill>
              <a:latin typeface="+mn-lt"/>
              <a:cs typeface="Arial" panose="020B0604020202020204" pitchFamily="34" charset="0"/>
            </a:rPr>
            <a:t> </a:t>
          </a:r>
        </a:p>
        <a:p>
          <a:endParaRPr lang="en-US" sz="1100" baseline="0">
            <a:solidFill>
              <a:sysClr val="windowText" lastClr="000000"/>
            </a:solidFill>
            <a:latin typeface="+mn-lt"/>
            <a:cs typeface="Arial" panose="020B0604020202020204" pitchFamily="34" charset="0"/>
          </a:endParaRPr>
        </a:p>
        <a:p>
          <a:r>
            <a:rPr lang="en-US" sz="1100" baseline="0">
              <a:solidFill>
                <a:sysClr val="windowText" lastClr="000000"/>
              </a:solidFill>
              <a:latin typeface="+mn-lt"/>
              <a:cs typeface="Arial" panose="020B0604020202020204" pitchFamily="34" charset="0"/>
            </a:rPr>
            <a:t>The sections of the TAS template included in the tabs are: </a:t>
          </a:r>
        </a:p>
        <a:p>
          <a:r>
            <a:rPr lang="en-US" sz="1100" b="1">
              <a:solidFill>
                <a:sysClr val="windowText" lastClr="000000"/>
              </a:solidFill>
              <a:latin typeface="+mn-lt"/>
              <a:cs typeface="Arial" panose="020B0604020202020204" pitchFamily="34" charset="0"/>
            </a:rPr>
            <a:t>Section 1</a:t>
          </a:r>
          <a:r>
            <a:rPr lang="en-US" sz="1100">
              <a:solidFill>
                <a:sysClr val="windowText" lastClr="000000"/>
              </a:solidFill>
              <a:latin typeface="+mn-lt"/>
              <a:cs typeface="Arial" panose="020B0604020202020204" pitchFamily="34" charset="0"/>
            </a:rPr>
            <a:t>. Key Contact Information</a:t>
          </a:r>
        </a:p>
        <a:p>
          <a:r>
            <a:rPr lang="en-US" sz="1100" b="1">
              <a:solidFill>
                <a:sysClr val="windowText" lastClr="000000"/>
              </a:solidFill>
              <a:latin typeface="+mn-lt"/>
              <a:cs typeface="Arial" panose="020B0604020202020204" pitchFamily="34" charset="0"/>
            </a:rPr>
            <a:t>Section 2.1</a:t>
          </a:r>
          <a:r>
            <a:rPr lang="en-US" sz="1100">
              <a:solidFill>
                <a:sysClr val="windowText" lastClr="000000"/>
              </a:solidFill>
              <a:latin typeface="+mn-lt"/>
              <a:cs typeface="Arial" panose="020B0604020202020204" pitchFamily="34" charset="0"/>
            </a:rPr>
            <a:t>. Energy Use &amp; Savings Summary</a:t>
          </a:r>
        </a:p>
        <a:p>
          <a:r>
            <a:rPr lang="en-US" sz="1100" b="1">
              <a:solidFill>
                <a:sysClr val="windowText" lastClr="000000"/>
              </a:solidFill>
              <a:latin typeface="+mn-lt"/>
              <a:cs typeface="Arial" panose="020B0604020202020204" pitchFamily="34" charset="0"/>
            </a:rPr>
            <a:t>Section 2.2</a:t>
          </a:r>
          <a:r>
            <a:rPr lang="en-US" sz="1100">
              <a:solidFill>
                <a:sysClr val="windowText" lastClr="000000"/>
              </a:solidFill>
              <a:latin typeface="+mn-lt"/>
              <a:cs typeface="Arial" panose="020B0604020202020204" pitchFamily="34" charset="0"/>
            </a:rPr>
            <a:t>: Energy Efficiency Measure (EEM) Summary – Custom Track</a:t>
          </a:r>
        </a:p>
        <a:p>
          <a:r>
            <a:rPr lang="en-US" sz="1100" b="1">
              <a:solidFill>
                <a:sysClr val="windowText" lastClr="000000"/>
              </a:solidFill>
              <a:latin typeface="+mn-lt"/>
              <a:cs typeface="Arial" panose="020B0604020202020204" pitchFamily="34" charset="0"/>
            </a:rPr>
            <a:t>Section 2.3</a:t>
          </a:r>
          <a:r>
            <a:rPr lang="en-US" sz="1100">
              <a:solidFill>
                <a:sysClr val="windowText" lastClr="000000"/>
              </a:solidFill>
              <a:latin typeface="+mn-lt"/>
              <a:cs typeface="Arial" panose="020B0604020202020204" pitchFamily="34" charset="0"/>
            </a:rPr>
            <a:t>: Energy Efficiency Measure (EEM) Summary – Standard (Prescriptive) Track</a:t>
          </a:r>
        </a:p>
        <a:p>
          <a:r>
            <a:rPr lang="en-US" sz="1100" b="1">
              <a:solidFill>
                <a:sysClr val="windowText" lastClr="000000"/>
              </a:solidFill>
              <a:latin typeface="+mn-lt"/>
              <a:cs typeface="Arial" panose="020B0604020202020204" pitchFamily="34" charset="0"/>
            </a:rPr>
            <a:t>Section 3</a:t>
          </a:r>
          <a:r>
            <a:rPr lang="en-US" sz="1100">
              <a:solidFill>
                <a:sysClr val="windowText" lastClr="000000"/>
              </a:solidFill>
              <a:latin typeface="+mn-lt"/>
              <a:cs typeface="Arial" panose="020B0604020202020204" pitchFamily="34" charset="0"/>
            </a:rPr>
            <a:t>: Historical Energy Usage</a:t>
          </a:r>
        </a:p>
        <a:p>
          <a:r>
            <a:rPr lang="en-US" sz="1100" b="1">
              <a:solidFill>
                <a:sysClr val="windowText" lastClr="000000"/>
              </a:solidFill>
              <a:latin typeface="+mn-lt"/>
              <a:cs typeface="Arial" panose="020B0604020202020204" pitchFamily="34" charset="0"/>
            </a:rPr>
            <a:t>Section 5</a:t>
          </a:r>
          <a:r>
            <a:rPr lang="en-US" sz="1100">
              <a:solidFill>
                <a:sysClr val="windowText" lastClr="000000"/>
              </a:solidFill>
              <a:latin typeface="+mn-lt"/>
              <a:cs typeface="Arial" panose="020B0604020202020204" pitchFamily="34" charset="0"/>
            </a:rPr>
            <a:t>: Detailed EEM Description </a:t>
          </a:r>
        </a:p>
        <a:p>
          <a:r>
            <a:rPr lang="en-US" sz="1100" b="1" baseline="0">
              <a:solidFill>
                <a:sysClr val="windowText" lastClr="000000"/>
              </a:solidFill>
              <a:latin typeface="+mn-lt"/>
              <a:cs typeface="Arial" panose="020B0604020202020204" pitchFamily="34" charset="0"/>
            </a:rPr>
            <a:t>Modeled Energy vs Baseline Energy Usage Table</a:t>
          </a:r>
        </a:p>
        <a:p>
          <a:r>
            <a:rPr lang="en-US" sz="1100" b="1" baseline="0">
              <a:solidFill>
                <a:sysClr val="windowText" lastClr="000000"/>
              </a:solidFill>
              <a:latin typeface="+mn-lt"/>
              <a:cs typeface="Arial" panose="020B0604020202020204" pitchFamily="34" charset="0"/>
            </a:rPr>
            <a:t>Utility Rates: </a:t>
          </a:r>
          <a:r>
            <a:rPr lang="en-US" sz="1100" b="0" baseline="0">
              <a:solidFill>
                <a:sysClr val="windowText" lastClr="000000"/>
              </a:solidFill>
              <a:latin typeface="+mn-lt"/>
              <a:cs typeface="Arial" panose="020B0604020202020204" pitchFamily="34" charset="0"/>
            </a:rPr>
            <a:t>Blended Utility Rates, Water &amp; Wastewater Rates</a:t>
          </a:r>
          <a:endParaRPr lang="en-US" sz="1100" b="1">
            <a:solidFill>
              <a:sysClr val="windowText" lastClr="000000"/>
            </a:solidFill>
            <a:latin typeface="+mn-lt"/>
            <a:cs typeface="Arial" panose="020B0604020202020204" pitchFamily="34" charset="0"/>
          </a:endParaRPr>
        </a:p>
        <a:p>
          <a:endParaRPr lang="en-US" sz="1100">
            <a:solidFill>
              <a:sysClr val="windowText" lastClr="000000"/>
            </a:solidFill>
            <a:latin typeface="+mn-lt"/>
            <a:cs typeface="Arial" panose="020B0604020202020204" pitchFamily="34" charset="0"/>
          </a:endParaRPr>
        </a:p>
        <a:p>
          <a:r>
            <a:rPr lang="en-US" sz="1100">
              <a:solidFill>
                <a:sysClr val="windowText" lastClr="000000"/>
              </a:solidFill>
              <a:latin typeface="+mn-lt"/>
              <a:cs typeface="Arial" panose="020B0604020202020204" pitchFamily="34" charset="0"/>
            </a:rPr>
            <a:t>To assist the ATACs and increase</a:t>
          </a:r>
          <a:r>
            <a:rPr lang="en-US" sz="1100" baseline="0">
              <a:solidFill>
                <a:sysClr val="windowText" lastClr="000000"/>
              </a:solidFill>
              <a:latin typeface="+mn-lt"/>
              <a:cs typeface="Arial" panose="020B0604020202020204" pitchFamily="34" charset="0"/>
            </a:rPr>
            <a:t> efficiency, some data points are pre-calculated in the workbook. These cells are greyed out.  For questions or feedback on the workbook, email us at </a:t>
          </a:r>
          <a:r>
            <a:rPr lang="en-US" sz="1100" b="1" u="sng" baseline="0">
              <a:solidFill>
                <a:sysClr val="windowText" lastClr="000000"/>
              </a:solidFill>
              <a:latin typeface="+mn-lt"/>
              <a:cs typeface="Arial" panose="020B0604020202020204" pitchFamily="34" charset="0"/>
            </a:rPr>
            <a:t>EBcustom@trccompanies.com </a:t>
          </a:r>
        </a:p>
        <a:p>
          <a:endParaRPr lang="en-US" sz="1100" baseline="0">
            <a:solidFill>
              <a:sysClr val="windowText" lastClr="000000"/>
            </a:solidFill>
            <a:latin typeface="+mn-lt"/>
            <a:cs typeface="Arial" panose="020B0604020202020204" pitchFamily="34" charset="0"/>
          </a:endParaRPr>
        </a:p>
        <a:p>
          <a:endParaRPr lang="en-US" sz="1100" baseline="0">
            <a:solidFill>
              <a:sysClr val="windowText" lastClr="000000"/>
            </a:solidFill>
            <a:latin typeface="+mn-lt"/>
            <a:cs typeface="Arial" panose="020B0604020202020204" pitchFamily="34" charset="0"/>
          </a:endParaRPr>
        </a:p>
      </xdr:txBody>
    </xdr:sp>
    <xdr:clientData/>
  </xdr:twoCellAnchor>
  <xdr:twoCellAnchor editAs="oneCell">
    <xdr:from>
      <xdr:col>0</xdr:col>
      <xdr:colOff>129540</xdr:colOff>
      <xdr:row>1</xdr:row>
      <xdr:rowOff>22860</xdr:rowOff>
    </xdr:from>
    <xdr:to>
      <xdr:col>2</xdr:col>
      <xdr:colOff>281940</xdr:colOff>
      <xdr:row>4</xdr:row>
      <xdr:rowOff>91440</xdr:rowOff>
    </xdr:to>
    <xdr:pic>
      <xdr:nvPicPr>
        <xdr:cNvPr id="5" name="Picture 4">
          <a:extLst>
            <a:ext uri="{FF2B5EF4-FFF2-40B4-BE49-F238E27FC236}">
              <a16:creationId xmlns:a16="http://schemas.microsoft.com/office/drawing/2014/main" id="{E98FB10E-80D2-4154-8352-9A7EAECE4D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205740"/>
          <a:ext cx="1371600" cy="624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88900</xdr:colOff>
      <xdr:row>33</xdr:row>
      <xdr:rowOff>50800</xdr:rowOff>
    </xdr:from>
    <xdr:to>
      <xdr:col>9</xdr:col>
      <xdr:colOff>676275</xdr:colOff>
      <xdr:row>57</xdr:row>
      <xdr:rowOff>22225</xdr:rowOff>
    </xdr:to>
    <xdr:graphicFrame macro="">
      <xdr:nvGraphicFramePr>
        <xdr:cNvPr id="5" name="Chart 4">
          <a:extLst>
            <a:ext uri="{FF2B5EF4-FFF2-40B4-BE49-F238E27FC236}">
              <a16:creationId xmlns:a16="http://schemas.microsoft.com/office/drawing/2014/main" id="{A97C877B-6B46-44C5-ADCB-978FAE617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34145</xdr:colOff>
      <xdr:row>33</xdr:row>
      <xdr:rowOff>57367</xdr:rowOff>
    </xdr:from>
    <xdr:to>
      <xdr:col>17</xdr:col>
      <xdr:colOff>614636</xdr:colOff>
      <xdr:row>56</xdr:row>
      <xdr:rowOff>131087</xdr:rowOff>
    </xdr:to>
    <xdr:graphicFrame macro="">
      <xdr:nvGraphicFramePr>
        <xdr:cNvPr id="6" name="Chart 5">
          <a:extLst>
            <a:ext uri="{FF2B5EF4-FFF2-40B4-BE49-F238E27FC236}">
              <a16:creationId xmlns:a16="http://schemas.microsoft.com/office/drawing/2014/main" id="{0B653F80-9439-42DB-8AA0-1D46F227C4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Steelman, Patrick" id="{EB23652D-90D1-4275-80E1-AECC80F75BA3}" userId="S::psteelman@trcsolutions.com::9b7ce620-977f-4aca-8735-e8c22fcb68f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32" dT="2023-02-10T23:45:51.44" personId="{EB23652D-90D1-4275-80E1-AECC80F75BA3}" id="{9F603955-D777-4937-9B49-DACE255B9476}">
    <text>Updated Monthly Electric Usage chart format (font color/sizes) to match Monthly Gas Usage chart</text>
  </threadedComment>
  <threadedComment ref="H32" dT="2023-02-10T23:50:03.42" personId="{EB23652D-90D1-4275-80E1-AECC80F75BA3}" id="{9ADCA992-E81C-427C-8C91-C8377B096EC4}" parentId="{9F603955-D777-4937-9B49-DACE255B9476}">
    <text xml:space="preserve">See Modeled vs Baseline Energy tab for additional comments.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2A7BD-FCF6-4630-9CD4-71C315014143}">
  <dimension ref="A1"/>
  <sheetViews>
    <sheetView workbookViewId="0">
      <selection activeCell="I46" sqref="I46"/>
    </sheetView>
  </sheetViews>
  <sheetFormatPr defaultRowHeight="14.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23009-E88D-4B02-A7F2-1E528576D07E}">
  <dimension ref="B1:H17"/>
  <sheetViews>
    <sheetView zoomScale="130" zoomScaleNormal="130" workbookViewId="0">
      <selection activeCell="D9" sqref="D9"/>
    </sheetView>
  </sheetViews>
  <sheetFormatPr defaultRowHeight="14.45"/>
  <cols>
    <col min="1" max="1" width="2.42578125" customWidth="1"/>
    <col min="2" max="2" width="12.42578125" customWidth="1"/>
    <col min="3" max="8" width="12.42578125" style="20" customWidth="1"/>
  </cols>
  <sheetData>
    <row r="1" spans="2:8" ht="15.6">
      <c r="B1" s="4" t="s">
        <v>0</v>
      </c>
    </row>
    <row r="2" spans="2:8">
      <c r="B2" s="123" t="s">
        <v>1</v>
      </c>
      <c r="C2" s="125" t="s">
        <v>2</v>
      </c>
      <c r="D2" s="126"/>
      <c r="E2" s="127"/>
      <c r="F2" s="125" t="s">
        <v>3</v>
      </c>
      <c r="G2" s="126"/>
      <c r="H2" s="127"/>
    </row>
    <row r="3" spans="2:8" ht="26.1">
      <c r="B3" s="124"/>
      <c r="C3" s="28" t="s">
        <v>4</v>
      </c>
      <c r="D3" s="28" t="s">
        <v>5</v>
      </c>
      <c r="E3" s="28" t="s">
        <v>6</v>
      </c>
      <c r="F3" s="28" t="s">
        <v>4</v>
      </c>
      <c r="G3" s="28" t="s">
        <v>5</v>
      </c>
      <c r="H3" s="28" t="s">
        <v>6</v>
      </c>
    </row>
    <row r="4" spans="2:8">
      <c r="B4" s="85" t="s">
        <v>7</v>
      </c>
      <c r="C4" s="86"/>
      <c r="D4" s="86"/>
      <c r="E4" s="69" t="e">
        <f>(C4-D4)/C4</f>
        <v>#DIV/0!</v>
      </c>
      <c r="F4" s="68"/>
      <c r="G4" s="68"/>
      <c r="H4" s="69" t="e">
        <f>(F4-G4)/F4</f>
        <v>#DIV/0!</v>
      </c>
    </row>
    <row r="5" spans="2:8">
      <c r="B5" s="85" t="s">
        <v>8</v>
      </c>
      <c r="C5" s="86"/>
      <c r="D5" s="86"/>
      <c r="E5" s="69" t="e">
        <f t="shared" ref="E5:E16" si="0">(C5-D5)/C5</f>
        <v>#DIV/0!</v>
      </c>
      <c r="F5" s="68"/>
      <c r="G5" s="68"/>
      <c r="H5" s="69" t="e">
        <f t="shared" ref="H5:H16" si="1">(F5-G5)/F5</f>
        <v>#DIV/0!</v>
      </c>
    </row>
    <row r="6" spans="2:8">
      <c r="B6" s="85" t="s">
        <v>9</v>
      </c>
      <c r="C6" s="86"/>
      <c r="D6" s="86"/>
      <c r="E6" s="69" t="e">
        <f t="shared" si="0"/>
        <v>#DIV/0!</v>
      </c>
      <c r="F6" s="68"/>
      <c r="G6" s="68"/>
      <c r="H6" s="69" t="e">
        <f t="shared" si="1"/>
        <v>#DIV/0!</v>
      </c>
    </row>
    <row r="7" spans="2:8">
      <c r="B7" s="85" t="s">
        <v>10</v>
      </c>
      <c r="C7" s="86"/>
      <c r="D7" s="86"/>
      <c r="E7" s="69" t="e">
        <f t="shared" si="0"/>
        <v>#DIV/0!</v>
      </c>
      <c r="F7" s="68"/>
      <c r="G7" s="68"/>
      <c r="H7" s="69" t="e">
        <f t="shared" si="1"/>
        <v>#DIV/0!</v>
      </c>
    </row>
    <row r="8" spans="2:8">
      <c r="B8" s="85" t="s">
        <v>11</v>
      </c>
      <c r="C8" s="86"/>
      <c r="D8" s="86"/>
      <c r="E8" s="69" t="e">
        <f t="shared" si="0"/>
        <v>#DIV/0!</v>
      </c>
      <c r="F8" s="68"/>
      <c r="G8" s="68"/>
      <c r="H8" s="69" t="e">
        <f t="shared" si="1"/>
        <v>#DIV/0!</v>
      </c>
    </row>
    <row r="9" spans="2:8">
      <c r="B9" s="85" t="s">
        <v>12</v>
      </c>
      <c r="C9" s="86"/>
      <c r="D9" s="86"/>
      <c r="E9" s="69" t="e">
        <f t="shared" si="0"/>
        <v>#DIV/0!</v>
      </c>
      <c r="F9" s="68"/>
      <c r="G9" s="68"/>
      <c r="H9" s="69" t="e">
        <f t="shared" si="1"/>
        <v>#DIV/0!</v>
      </c>
    </row>
    <row r="10" spans="2:8">
      <c r="B10" s="85" t="s">
        <v>13</v>
      </c>
      <c r="C10" s="86"/>
      <c r="D10" s="86"/>
      <c r="E10" s="69" t="e">
        <f t="shared" si="0"/>
        <v>#DIV/0!</v>
      </c>
      <c r="F10" s="68"/>
      <c r="G10" s="86"/>
      <c r="H10" s="69" t="e">
        <f t="shared" si="1"/>
        <v>#DIV/0!</v>
      </c>
    </row>
    <row r="11" spans="2:8">
      <c r="B11" s="85" t="s">
        <v>14</v>
      </c>
      <c r="C11" s="86"/>
      <c r="D11" s="86"/>
      <c r="E11" s="69" t="e">
        <f t="shared" si="0"/>
        <v>#DIV/0!</v>
      </c>
      <c r="F11" s="68"/>
      <c r="G11" s="86"/>
      <c r="H11" s="69" t="e">
        <f t="shared" si="1"/>
        <v>#DIV/0!</v>
      </c>
    </row>
    <row r="12" spans="2:8">
      <c r="B12" s="85" t="s">
        <v>15</v>
      </c>
      <c r="C12" s="86"/>
      <c r="D12" s="86"/>
      <c r="E12" s="69" t="e">
        <f t="shared" si="0"/>
        <v>#DIV/0!</v>
      </c>
      <c r="F12" s="68"/>
      <c r="G12" s="86"/>
      <c r="H12" s="69" t="e">
        <f t="shared" si="1"/>
        <v>#DIV/0!</v>
      </c>
    </row>
    <row r="13" spans="2:8">
      <c r="B13" s="85" t="s">
        <v>16</v>
      </c>
      <c r="C13" s="86"/>
      <c r="D13" s="86"/>
      <c r="E13" s="69" t="e">
        <f t="shared" si="0"/>
        <v>#DIV/0!</v>
      </c>
      <c r="F13" s="68"/>
      <c r="G13" s="86"/>
      <c r="H13" s="69" t="e">
        <f t="shared" si="1"/>
        <v>#DIV/0!</v>
      </c>
    </row>
    <row r="14" spans="2:8">
      <c r="B14" s="85" t="s">
        <v>17</v>
      </c>
      <c r="C14" s="86"/>
      <c r="D14" s="86"/>
      <c r="E14" s="69" t="e">
        <f t="shared" si="0"/>
        <v>#DIV/0!</v>
      </c>
      <c r="F14" s="68"/>
      <c r="G14" s="86"/>
      <c r="H14" s="69" t="e">
        <f t="shared" si="1"/>
        <v>#DIV/0!</v>
      </c>
    </row>
    <row r="15" spans="2:8">
      <c r="B15" s="85" t="s">
        <v>18</v>
      </c>
      <c r="C15" s="86"/>
      <c r="D15" s="86"/>
      <c r="E15" s="69" t="e">
        <f t="shared" si="0"/>
        <v>#DIV/0!</v>
      </c>
      <c r="F15" s="68"/>
      <c r="G15" s="86"/>
      <c r="H15" s="69" t="e">
        <f t="shared" si="1"/>
        <v>#DIV/0!</v>
      </c>
    </row>
    <row r="16" spans="2:8">
      <c r="B16" s="28" t="s">
        <v>19</v>
      </c>
      <c r="C16" s="87">
        <f>SUM(C4:C15)</f>
        <v>0</v>
      </c>
      <c r="D16" s="70">
        <f>SUM(D4:D15)</f>
        <v>0</v>
      </c>
      <c r="E16" s="71" t="e">
        <f t="shared" si="0"/>
        <v>#DIV/0!</v>
      </c>
      <c r="F16" s="70">
        <f>SUM(F4:F15)</f>
        <v>0</v>
      </c>
      <c r="G16" s="70">
        <f>SUM(G4:G15)</f>
        <v>0</v>
      </c>
      <c r="H16" s="71" t="e">
        <f t="shared" si="1"/>
        <v>#DIV/0!</v>
      </c>
    </row>
    <row r="17" spans="2:2">
      <c r="B17" s="67" t="s">
        <v>20</v>
      </c>
    </row>
  </sheetData>
  <mergeCells count="3">
    <mergeCell ref="B2:B3"/>
    <mergeCell ref="C2:E2"/>
    <mergeCell ref="F2:H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2A10F-EDF7-4E82-92D6-E22C2511C08C}">
  <dimension ref="B1:L20"/>
  <sheetViews>
    <sheetView topLeftCell="A4" zoomScale="130" zoomScaleNormal="130" workbookViewId="0">
      <selection activeCell="I12" sqref="I12"/>
    </sheetView>
  </sheetViews>
  <sheetFormatPr defaultColWidth="8.85546875" defaultRowHeight="12.95"/>
  <cols>
    <col min="1" max="1" width="2.42578125" style="12" customWidth="1"/>
    <col min="2" max="2" width="22.140625" style="12" customWidth="1"/>
    <col min="3" max="5" width="12.5703125" style="16" customWidth="1"/>
    <col min="6" max="6" width="22.42578125" style="12" customWidth="1"/>
    <col min="7" max="8" width="8.85546875" style="12"/>
    <col min="9" max="9" width="24.5703125" style="12" customWidth="1"/>
    <col min="10" max="10" width="15.42578125" style="12" customWidth="1"/>
    <col min="11" max="11" width="15.140625" style="12" customWidth="1"/>
    <col min="12" max="12" width="15.85546875" style="12" customWidth="1"/>
    <col min="13" max="13" width="18.42578125" style="12" bestFit="1" customWidth="1"/>
    <col min="14" max="16384" width="8.85546875" style="12"/>
  </cols>
  <sheetData>
    <row r="1" spans="2:12" ht="26.1" customHeight="1">
      <c r="B1" s="94" t="s">
        <v>21</v>
      </c>
    </row>
    <row r="2" spans="2:12">
      <c r="B2" s="125" t="s">
        <v>21</v>
      </c>
      <c r="C2" s="126"/>
      <c r="D2" s="126"/>
      <c r="E2" s="126"/>
      <c r="F2" s="127"/>
    </row>
    <row r="3" spans="2:12" ht="26.1" customHeight="1">
      <c r="B3" s="130" t="s">
        <v>22</v>
      </c>
      <c r="C3" s="28" t="s">
        <v>23</v>
      </c>
      <c r="D3" s="28" t="s">
        <v>24</v>
      </c>
      <c r="E3" s="19" t="s">
        <v>25</v>
      </c>
      <c r="F3" s="130" t="s">
        <v>26</v>
      </c>
    </row>
    <row r="4" spans="2:12" ht="26.1" customHeight="1">
      <c r="B4" s="130"/>
      <c r="C4" s="28" t="s">
        <v>27</v>
      </c>
      <c r="D4" s="28" t="s">
        <v>28</v>
      </c>
      <c r="E4" s="28" t="s">
        <v>28</v>
      </c>
      <c r="F4" s="130"/>
    </row>
    <row r="5" spans="2:12" ht="18.95" customHeight="1">
      <c r="B5" s="13" t="s">
        <v>29</v>
      </c>
      <c r="C5" s="72" t="s">
        <v>30</v>
      </c>
      <c r="D5" s="96">
        <v>1.319</v>
      </c>
      <c r="E5" s="72" t="s">
        <v>31</v>
      </c>
      <c r="F5" s="72" t="s">
        <v>32</v>
      </c>
    </row>
    <row r="6" spans="2:12" ht="18.95" customHeight="1">
      <c r="B6" s="13" t="s">
        <v>33</v>
      </c>
      <c r="C6" s="72" t="s">
        <v>34</v>
      </c>
      <c r="D6" s="96">
        <v>1.167</v>
      </c>
      <c r="E6" s="72" t="s">
        <v>35</v>
      </c>
      <c r="F6" s="72" t="s">
        <v>32</v>
      </c>
    </row>
    <row r="7" spans="2:12" ht="18.95" customHeight="1">
      <c r="B7" s="13" t="s">
        <v>36</v>
      </c>
      <c r="C7" s="72" t="s">
        <v>37</v>
      </c>
      <c r="D7" s="96">
        <v>1.008</v>
      </c>
      <c r="E7" s="72" t="s">
        <v>38</v>
      </c>
      <c r="F7" s="72" t="s">
        <v>32</v>
      </c>
    </row>
    <row r="8" spans="2:12" ht="26.1" customHeight="1"/>
    <row r="9" spans="2:12" ht="26.1" customHeight="1">
      <c r="B9" s="94" t="s">
        <v>39</v>
      </c>
    </row>
    <row r="10" spans="2:12">
      <c r="B10" s="131" t="s">
        <v>40</v>
      </c>
      <c r="C10" s="131"/>
      <c r="D10" s="131"/>
      <c r="E10" s="131"/>
      <c r="F10" s="131"/>
    </row>
    <row r="11" spans="2:12" ht="39">
      <c r="B11" s="26" t="s">
        <v>41</v>
      </c>
      <c r="C11" s="26" t="s">
        <v>42</v>
      </c>
      <c r="D11" s="26" t="s">
        <v>43</v>
      </c>
      <c r="E11" s="26" t="s">
        <v>44</v>
      </c>
      <c r="F11" s="26" t="s">
        <v>45</v>
      </c>
    </row>
    <row r="12" spans="2:12" ht="27.6" customHeight="1">
      <c r="B12" s="88" t="s">
        <v>46</v>
      </c>
      <c r="C12" s="90" t="s">
        <v>47</v>
      </c>
      <c r="D12" s="92">
        <v>18.53</v>
      </c>
      <c r="E12" s="93">
        <v>45660</v>
      </c>
      <c r="F12" s="29" t="s">
        <v>48</v>
      </c>
    </row>
    <row r="13" spans="2:12" ht="27.6" customHeight="1">
      <c r="B13" s="88" t="s">
        <v>49</v>
      </c>
      <c r="C13" s="90" t="s">
        <v>47</v>
      </c>
      <c r="D13" s="92">
        <v>14.42</v>
      </c>
      <c r="E13" s="93">
        <v>45660</v>
      </c>
      <c r="F13" s="29" t="s">
        <v>50</v>
      </c>
    </row>
    <row r="14" spans="2:12">
      <c r="B14" s="89" t="s">
        <v>51</v>
      </c>
      <c r="C14" s="91" t="s">
        <v>52</v>
      </c>
      <c r="D14" s="91">
        <v>3.67</v>
      </c>
      <c r="E14" s="93">
        <v>45660</v>
      </c>
      <c r="F14" s="29" t="s">
        <v>53</v>
      </c>
      <c r="I14" s="95"/>
      <c r="J14" s="7"/>
      <c r="K14" s="7"/>
      <c r="L14" s="7"/>
    </row>
    <row r="15" spans="2:12" ht="44.45" customHeight="1">
      <c r="B15" s="1"/>
      <c r="C15" s="7"/>
      <c r="D15" s="7"/>
      <c r="E15" s="7"/>
      <c r="F15" s="7"/>
    </row>
    <row r="16" spans="2:12">
      <c r="B16" s="94" t="s">
        <v>54</v>
      </c>
      <c r="C16" s="94"/>
      <c r="D16" s="94"/>
      <c r="E16" s="94"/>
    </row>
    <row r="17" spans="2:6">
      <c r="B17" s="132" t="s">
        <v>55</v>
      </c>
      <c r="C17" s="133"/>
      <c r="D17" s="133"/>
      <c r="E17" s="133"/>
      <c r="F17" s="133"/>
    </row>
    <row r="18" spans="2:6" ht="26.1">
      <c r="B18" s="26" t="s">
        <v>56</v>
      </c>
      <c r="C18" s="26" t="s">
        <v>57</v>
      </c>
      <c r="D18" s="26" t="s">
        <v>44</v>
      </c>
      <c r="E18" s="128" t="s">
        <v>45</v>
      </c>
      <c r="F18" s="128"/>
    </row>
    <row r="19" spans="2:6" ht="12.95" customHeight="1">
      <c r="B19" s="88" t="s">
        <v>58</v>
      </c>
      <c r="C19" s="92">
        <v>2.74</v>
      </c>
      <c r="D19" s="93">
        <v>45660</v>
      </c>
      <c r="E19" s="129" t="s">
        <v>59</v>
      </c>
      <c r="F19" s="129"/>
    </row>
    <row r="20" spans="2:6">
      <c r="B20" s="88" t="s">
        <v>60</v>
      </c>
      <c r="C20" s="92">
        <v>2.69</v>
      </c>
      <c r="D20" s="93">
        <v>45660</v>
      </c>
      <c r="E20" s="129"/>
      <c r="F20" s="129"/>
    </row>
  </sheetData>
  <mergeCells count="7">
    <mergeCell ref="E18:F18"/>
    <mergeCell ref="E19:F20"/>
    <mergeCell ref="B2:F2"/>
    <mergeCell ref="B3:B4"/>
    <mergeCell ref="F3:F4"/>
    <mergeCell ref="B10:F10"/>
    <mergeCell ref="B17:F17"/>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9ABD-4ECF-4B6C-9B4D-7DAEC69C3236}">
  <sheetPr>
    <tabColor rgb="FFFF0000"/>
  </sheetPr>
  <dimension ref="B2:D40"/>
  <sheetViews>
    <sheetView tabSelected="1" zoomScale="115" zoomScaleNormal="115" workbookViewId="0">
      <selection activeCell="D31" sqref="D31"/>
    </sheetView>
  </sheetViews>
  <sheetFormatPr defaultColWidth="8.85546875" defaultRowHeight="12.95"/>
  <cols>
    <col min="1" max="1" width="8.85546875" style="7"/>
    <col min="2" max="2" width="43.42578125" style="7" bestFit="1" customWidth="1"/>
    <col min="3" max="3" width="41" style="7" customWidth="1"/>
    <col min="4" max="16384" width="8.85546875" style="7"/>
  </cols>
  <sheetData>
    <row r="2" spans="2:3" ht="15.6">
      <c r="B2" s="4" t="s">
        <v>61</v>
      </c>
    </row>
    <row r="3" spans="2:3" ht="18" customHeight="1">
      <c r="B3" s="134" t="s">
        <v>62</v>
      </c>
      <c r="C3" s="135"/>
    </row>
    <row r="4" spans="2:3" ht="18" customHeight="1">
      <c r="B4" s="5" t="s">
        <v>63</v>
      </c>
      <c r="C4" s="6"/>
    </row>
    <row r="5" spans="2:3" ht="18" customHeight="1">
      <c r="B5" s="5" t="s">
        <v>64</v>
      </c>
      <c r="C5" s="6"/>
    </row>
    <row r="6" spans="2:3" ht="18" customHeight="1">
      <c r="B6" s="5" t="s">
        <v>65</v>
      </c>
      <c r="C6" s="6"/>
    </row>
    <row r="7" spans="2:3" ht="18" customHeight="1">
      <c r="B7" s="5" t="s">
        <v>66</v>
      </c>
      <c r="C7" s="6"/>
    </row>
    <row r="8" spans="2:3" ht="18" customHeight="1">
      <c r="B8" s="134" t="s">
        <v>67</v>
      </c>
      <c r="C8" s="135"/>
    </row>
    <row r="9" spans="2:3" ht="18" customHeight="1">
      <c r="B9" s="5" t="s">
        <v>63</v>
      </c>
      <c r="C9" s="6"/>
    </row>
    <row r="10" spans="2:3" ht="18" customHeight="1">
      <c r="B10" s="5" t="s">
        <v>64</v>
      </c>
      <c r="C10" s="6"/>
    </row>
    <row r="11" spans="2:3" ht="18" customHeight="1">
      <c r="B11" s="5" t="s">
        <v>65</v>
      </c>
      <c r="C11" s="6"/>
    </row>
    <row r="12" spans="2:3" ht="18" customHeight="1">
      <c r="B12" s="5" t="s">
        <v>66</v>
      </c>
      <c r="C12" s="6"/>
    </row>
    <row r="13" spans="2:3" ht="18" customHeight="1">
      <c r="B13" s="134" t="s">
        <v>68</v>
      </c>
      <c r="C13" s="135"/>
    </row>
    <row r="14" spans="2:3" ht="18" customHeight="1">
      <c r="B14" s="5" t="s">
        <v>63</v>
      </c>
      <c r="C14" s="6"/>
    </row>
    <row r="15" spans="2:3" ht="18" customHeight="1">
      <c r="B15" s="5" t="s">
        <v>65</v>
      </c>
      <c r="C15" s="6"/>
    </row>
    <row r="16" spans="2:3" ht="18" customHeight="1">
      <c r="B16" s="5" t="s">
        <v>66</v>
      </c>
      <c r="C16" s="6"/>
    </row>
    <row r="17" spans="2:4">
      <c r="B17" s="33" t="s">
        <v>69</v>
      </c>
    </row>
    <row r="22" spans="2:4" ht="15.6">
      <c r="B22" s="4" t="s">
        <v>70</v>
      </c>
    </row>
    <row r="23" spans="2:4" ht="18" customHeight="1">
      <c r="B23" s="134" t="s">
        <v>71</v>
      </c>
      <c r="C23" s="135"/>
    </row>
    <row r="24" spans="2:4" ht="18" customHeight="1">
      <c r="B24" s="5" t="s">
        <v>72</v>
      </c>
      <c r="C24" s="30"/>
    </row>
    <row r="25" spans="2:4" ht="18" customHeight="1">
      <c r="B25" s="5" t="s">
        <v>73</v>
      </c>
      <c r="C25" s="30"/>
    </row>
    <row r="26" spans="2:4" ht="18" customHeight="1">
      <c r="B26" s="5" t="s">
        <v>74</v>
      </c>
      <c r="C26" s="30"/>
    </row>
    <row r="27" spans="2:4" ht="18" customHeight="1">
      <c r="B27" s="5" t="s">
        <v>75</v>
      </c>
      <c r="C27" s="30"/>
    </row>
    <row r="28" spans="2:4" ht="18" customHeight="1">
      <c r="B28" s="5" t="s">
        <v>76</v>
      </c>
      <c r="C28" s="31"/>
    </row>
    <row r="29" spans="2:4" ht="18" customHeight="1">
      <c r="B29" s="5" t="s">
        <v>77</v>
      </c>
      <c r="C29" s="31"/>
    </row>
    <row r="30" spans="2:4" ht="18" customHeight="1">
      <c r="B30" s="134" t="s">
        <v>78</v>
      </c>
      <c r="C30" s="135"/>
    </row>
    <row r="31" spans="2:4" ht="18" customHeight="1">
      <c r="B31" s="5" t="s">
        <v>79</v>
      </c>
      <c r="C31" s="65">
        <f>'Section 3 - Energy Usage'!F17</f>
        <v>6000</v>
      </c>
      <c r="D31" s="33" t="s">
        <v>80</v>
      </c>
    </row>
    <row r="32" spans="2:4" ht="18" customHeight="1">
      <c r="B32" s="5" t="s">
        <v>81</v>
      </c>
      <c r="C32" s="65">
        <f>'Section 3 - Energy Usage'!J17</f>
        <v>6000</v>
      </c>
      <c r="D32" s="33" t="s">
        <v>82</v>
      </c>
    </row>
    <row r="33" spans="2:4" ht="18" customHeight="1">
      <c r="B33" s="5" t="s">
        <v>83</v>
      </c>
      <c r="C33" s="65" t="e">
        <f>'Section 3 - Energy Usage'!F24</f>
        <v>#DIV/0!</v>
      </c>
    </row>
    <row r="34" spans="2:4" ht="18" customHeight="1">
      <c r="B34" s="5" t="s">
        <v>84</v>
      </c>
      <c r="C34" s="66"/>
    </row>
    <row r="35" spans="2:4" ht="18" customHeight="1">
      <c r="B35" s="5" t="s">
        <v>85</v>
      </c>
      <c r="C35" s="66"/>
    </row>
    <row r="36" spans="2:4" ht="18" customHeight="1">
      <c r="B36" s="134" t="s">
        <v>86</v>
      </c>
      <c r="C36" s="135"/>
    </row>
    <row r="37" spans="2:4" ht="18" customHeight="1">
      <c r="B37" s="5" t="s">
        <v>87</v>
      </c>
      <c r="C37" s="30"/>
    </row>
    <row r="38" spans="2:4" ht="18" customHeight="1">
      <c r="B38" s="5" t="s">
        <v>88</v>
      </c>
      <c r="C38" s="64">
        <f>'Section 2.2 &amp; 2.3 - EEM Summary'!D15/'Section 1 &amp; 2.1'!C31</f>
        <v>0</v>
      </c>
      <c r="D38" s="33" t="s">
        <v>89</v>
      </c>
    </row>
    <row r="39" spans="2:4" ht="18" customHeight="1">
      <c r="B39" s="5" t="s">
        <v>90</v>
      </c>
      <c r="C39" s="64">
        <f>'Section 2.2 &amp; 2.3 - EEM Summary'!E15/'Section 1 &amp; 2.1'!C32</f>
        <v>0</v>
      </c>
      <c r="D39" s="33" t="s">
        <v>89</v>
      </c>
    </row>
    <row r="40" spans="2:4">
      <c r="B40" s="33" t="s">
        <v>91</v>
      </c>
    </row>
  </sheetData>
  <protectedRanges>
    <protectedRange sqref="C4:C7 C9:C12 C24:C29 C31:C35 C38:C39 C14:C16" name="Range1"/>
  </protectedRanges>
  <mergeCells count="6">
    <mergeCell ref="B36:C36"/>
    <mergeCell ref="B23:C23"/>
    <mergeCell ref="B8:C8"/>
    <mergeCell ref="B3:C3"/>
    <mergeCell ref="B30:C30"/>
    <mergeCell ref="B13:C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15B7C-5EE8-4297-B78D-75E7E7A54C31}">
  <dimension ref="B2:T38"/>
  <sheetViews>
    <sheetView zoomScale="115" zoomScaleNormal="115" workbookViewId="0">
      <selection activeCell="B5" sqref="B5:B7"/>
    </sheetView>
  </sheetViews>
  <sheetFormatPr defaultColWidth="8.85546875" defaultRowHeight="12.95"/>
  <cols>
    <col min="1" max="1" width="8.85546875" style="8"/>
    <col min="2" max="2" width="10.140625" style="3" customWidth="1"/>
    <col min="3" max="3" width="23.5703125" style="3" customWidth="1"/>
    <col min="4" max="10" width="10.5703125" style="3" customWidth="1"/>
    <col min="11" max="14" width="8.85546875" style="8"/>
    <col min="15" max="18" width="20.5703125" style="8" customWidth="1"/>
    <col min="19" max="16384" width="8.85546875" style="8"/>
  </cols>
  <sheetData>
    <row r="2" spans="2:20" ht="15.6">
      <c r="B2" s="4" t="s">
        <v>92</v>
      </c>
      <c r="C2" s="4"/>
      <c r="S2" s="3"/>
      <c r="T2" s="3"/>
    </row>
    <row r="3" spans="2:20" ht="26.1" customHeight="1">
      <c r="B3" s="141" t="s">
        <v>93</v>
      </c>
      <c r="C3" s="141" t="s">
        <v>94</v>
      </c>
      <c r="D3" s="141" t="s">
        <v>95</v>
      </c>
      <c r="E3" s="141"/>
      <c r="F3" s="141" t="s">
        <v>96</v>
      </c>
      <c r="G3" s="141"/>
      <c r="H3" s="141" t="s">
        <v>97</v>
      </c>
      <c r="I3" s="141" t="s">
        <v>98</v>
      </c>
      <c r="J3" s="139" t="s">
        <v>99</v>
      </c>
    </row>
    <row r="4" spans="2:20" ht="70.5" customHeight="1">
      <c r="B4" s="141"/>
      <c r="C4" s="141"/>
      <c r="D4" s="38" t="s">
        <v>100</v>
      </c>
      <c r="E4" s="38" t="s">
        <v>101</v>
      </c>
      <c r="F4" s="26" t="s">
        <v>102</v>
      </c>
      <c r="G4" s="26" t="s">
        <v>103</v>
      </c>
      <c r="H4" s="141"/>
      <c r="I4" s="141"/>
      <c r="J4" s="140"/>
    </row>
    <row r="5" spans="2:20">
      <c r="B5" s="97" t="s">
        <v>104</v>
      </c>
      <c r="C5" s="2"/>
      <c r="D5" s="58">
        <f>'Section 5.1 - EEM 1 Details'!D7</f>
        <v>0</v>
      </c>
      <c r="E5" s="58">
        <f>'Section 5.1 - EEM 1 Details'!D11</f>
        <v>0</v>
      </c>
      <c r="F5" s="59">
        <f>'Section 5.1 - EEM 1 Details'!D13</f>
        <v>0</v>
      </c>
      <c r="G5" s="59">
        <f>'Section 5.1 - EEM 1 Details'!D14</f>
        <v>0</v>
      </c>
      <c r="H5" s="59">
        <f>'Section 5.1 - EEM 1 Details'!D15</f>
        <v>0</v>
      </c>
      <c r="I5" s="59">
        <f>'Section 5.1 - EEM 1 Details'!D16</f>
        <v>0</v>
      </c>
      <c r="J5" s="60" t="e">
        <f>I5/(F5+G5)</f>
        <v>#DIV/0!</v>
      </c>
    </row>
    <row r="6" spans="2:20">
      <c r="B6" s="97" t="s">
        <v>105</v>
      </c>
      <c r="C6" s="2"/>
      <c r="D6" s="58">
        <f>'Section 5.2 - EEM 2 Details'!D7</f>
        <v>0</v>
      </c>
      <c r="E6" s="58">
        <f>'Section 5.2 - EEM 2 Details'!D11</f>
        <v>0</v>
      </c>
      <c r="F6" s="59">
        <f>'Section 5.2 - EEM 2 Details'!D13</f>
        <v>0</v>
      </c>
      <c r="G6" s="59">
        <f>'Section 5.2 - EEM 2 Details'!D14</f>
        <v>0</v>
      </c>
      <c r="H6" s="59">
        <f>'Section 5.2 - EEM 2 Details'!D15</f>
        <v>0</v>
      </c>
      <c r="I6" s="59">
        <f>'Section 5.2 - EEM 2 Details'!D16</f>
        <v>0</v>
      </c>
      <c r="J6" s="60" t="e">
        <f t="shared" ref="J6:J15" si="0">I6/(F6+G6)</f>
        <v>#DIV/0!</v>
      </c>
    </row>
    <row r="7" spans="2:20">
      <c r="B7" s="97" t="s">
        <v>106</v>
      </c>
      <c r="C7" s="2"/>
      <c r="D7" s="58">
        <f>'Section 5.3 - EEM 3 Details'!D7</f>
        <v>0</v>
      </c>
      <c r="E7" s="58">
        <f>'Section 5.3 - EEM 3 Details'!D11</f>
        <v>0</v>
      </c>
      <c r="F7" s="59">
        <f>'Section 5.3 - EEM 3 Details'!D13</f>
        <v>0</v>
      </c>
      <c r="G7" s="59">
        <f>'Section 5.3 - EEM 3 Details'!D14</f>
        <v>0</v>
      </c>
      <c r="H7" s="59">
        <f>'Section 5.3 - EEM 3 Details'!D15</f>
        <v>0</v>
      </c>
      <c r="I7" s="59">
        <f>'Section 5.3 - EEM 3 Details'!D16</f>
        <v>0</v>
      </c>
      <c r="J7" s="60" t="e">
        <f t="shared" si="0"/>
        <v>#DIV/0!</v>
      </c>
    </row>
    <row r="8" spans="2:20">
      <c r="B8" s="97" t="s">
        <v>107</v>
      </c>
      <c r="C8" s="2"/>
      <c r="D8" s="58">
        <f>'Section 5.4 - EEM 4 Details'!D7</f>
        <v>0</v>
      </c>
      <c r="E8" s="58">
        <f>'Section 5.4 - EEM 4 Details'!D11</f>
        <v>0</v>
      </c>
      <c r="F8" s="59">
        <f>'Section 5.4 - EEM 4 Details'!D13</f>
        <v>0</v>
      </c>
      <c r="G8" s="59">
        <f>'Section 5.4 - EEM 4 Details'!D14</f>
        <v>0</v>
      </c>
      <c r="H8" s="59">
        <f>'Section 5.4 - EEM 4 Details'!D15</f>
        <v>0</v>
      </c>
      <c r="I8" s="59">
        <f>'Section 5.8 - EEM 8 Details'!D16</f>
        <v>0</v>
      </c>
      <c r="J8" s="60" t="e">
        <f t="shared" si="0"/>
        <v>#DIV/0!</v>
      </c>
    </row>
    <row r="9" spans="2:20">
      <c r="B9" s="97" t="s">
        <v>108</v>
      </c>
      <c r="C9" s="2"/>
      <c r="D9" s="58">
        <f>'Section 5.5 - EEM 5 Details'!D7</f>
        <v>0</v>
      </c>
      <c r="E9" s="58">
        <f>'Section 5.5 - EEM 5 Details'!D11</f>
        <v>0</v>
      </c>
      <c r="F9" s="59">
        <f>'Section 5.5 - EEM 5 Details'!D13</f>
        <v>0</v>
      </c>
      <c r="G9" s="59">
        <f>'Section 5.5 - EEM 5 Details'!D14</f>
        <v>0</v>
      </c>
      <c r="H9" s="59">
        <f>'Section 5.5 - EEM 5 Details'!D15</f>
        <v>0</v>
      </c>
      <c r="I9" s="59">
        <f>'Section 5.5 - EEM 5 Details'!D16</f>
        <v>0</v>
      </c>
      <c r="J9" s="60" t="e">
        <f t="shared" si="0"/>
        <v>#DIV/0!</v>
      </c>
    </row>
    <row r="10" spans="2:20">
      <c r="B10" s="97" t="s">
        <v>109</v>
      </c>
      <c r="C10" s="40"/>
      <c r="D10" s="58">
        <f>'Section 5.6 - EEM 6 Details'!D7</f>
        <v>0</v>
      </c>
      <c r="E10" s="58">
        <f>'Section 5.6 - EEM 6 Details'!D11</f>
        <v>0</v>
      </c>
      <c r="F10" s="59">
        <f>'Section 5.6 - EEM 6 Details'!D13</f>
        <v>0</v>
      </c>
      <c r="G10" s="59">
        <f>'Section 5.6 - EEM 6 Details'!D14</f>
        <v>0</v>
      </c>
      <c r="H10" s="59">
        <f>'Section 5.6 - EEM 6 Details'!D15</f>
        <v>0</v>
      </c>
      <c r="I10" s="59">
        <f>'Section 5.6 - EEM 6 Details'!D16</f>
        <v>0</v>
      </c>
      <c r="J10" s="60" t="e">
        <f t="shared" si="0"/>
        <v>#DIV/0!</v>
      </c>
      <c r="O10" s="23"/>
      <c r="P10" s="3"/>
      <c r="Q10" s="3"/>
      <c r="R10" s="3"/>
    </row>
    <row r="11" spans="2:20">
      <c r="B11" s="97" t="s">
        <v>110</v>
      </c>
      <c r="C11" s="40"/>
      <c r="D11" s="58">
        <f>'Section 5.7 - EEM 7 Details'!D7</f>
        <v>0</v>
      </c>
      <c r="E11" s="58">
        <f>'Section 5.7 - EEM 7 Details'!D11</f>
        <v>0</v>
      </c>
      <c r="F11" s="59">
        <f>'Section 5.7 - EEM 7 Details'!D13</f>
        <v>0</v>
      </c>
      <c r="G11" s="59">
        <f>'Section 5.7 - EEM 7 Details'!D14</f>
        <v>0</v>
      </c>
      <c r="H11" s="59">
        <f>'Section 5.7 - EEM 7 Details'!D15</f>
        <v>0</v>
      </c>
      <c r="I11" s="59">
        <f>'Section 5.7 - EEM 7 Details'!D16</f>
        <v>0</v>
      </c>
      <c r="J11" s="60" t="e">
        <f t="shared" si="0"/>
        <v>#DIV/0!</v>
      </c>
      <c r="O11" s="23"/>
      <c r="P11" s="3"/>
      <c r="Q11" s="3"/>
      <c r="R11" s="3"/>
    </row>
    <row r="12" spans="2:20">
      <c r="B12" s="97" t="s">
        <v>111</v>
      </c>
      <c r="C12" s="40"/>
      <c r="D12" s="58">
        <f>'Section 5.8 - EEM 8 Details'!D7</f>
        <v>0</v>
      </c>
      <c r="E12" s="58">
        <f>'Section 5.8 - EEM 8 Details'!D11</f>
        <v>0</v>
      </c>
      <c r="F12" s="59">
        <f>'Section 5.8 - EEM 8 Details'!D13</f>
        <v>0</v>
      </c>
      <c r="G12" s="59">
        <f>'Section 5.8 - EEM 8 Details'!D14</f>
        <v>0</v>
      </c>
      <c r="H12" s="59">
        <f>'Section 5.8 - EEM 8 Details'!D15</f>
        <v>0</v>
      </c>
      <c r="I12" s="59">
        <f>'Section 5.8 - EEM 8 Details'!D16</f>
        <v>0</v>
      </c>
      <c r="J12" s="60" t="e">
        <f t="shared" si="0"/>
        <v>#DIV/0!</v>
      </c>
      <c r="O12" s="23"/>
      <c r="P12" s="3"/>
      <c r="Q12" s="3"/>
      <c r="R12" s="3"/>
    </row>
    <row r="13" spans="2:20">
      <c r="B13" s="97" t="s">
        <v>112</v>
      </c>
      <c r="C13" s="40"/>
      <c r="D13" s="58">
        <f>'Section 5.9 - EEM 9 Details'!D7</f>
        <v>0</v>
      </c>
      <c r="E13" s="58">
        <f>'Section 5.9 - EEM 9 Details'!D11</f>
        <v>0</v>
      </c>
      <c r="F13" s="59">
        <f>'Section 5.9 - EEM 9 Details'!D13</f>
        <v>0</v>
      </c>
      <c r="G13" s="59">
        <f>'Section 5.9 - EEM 9 Details'!D14</f>
        <v>0</v>
      </c>
      <c r="H13" s="59">
        <f>'Section 5.9 - EEM 9 Details'!D15</f>
        <v>0</v>
      </c>
      <c r="I13" s="59">
        <f>'Section 5.9 - EEM 9 Details'!D16</f>
        <v>0</v>
      </c>
      <c r="J13" s="60" t="e">
        <f t="shared" si="0"/>
        <v>#DIV/0!</v>
      </c>
      <c r="O13" s="23"/>
      <c r="P13" s="3"/>
      <c r="Q13" s="3"/>
      <c r="R13" s="3"/>
    </row>
    <row r="14" spans="2:20">
      <c r="B14" s="97" t="s">
        <v>113</v>
      </c>
      <c r="C14" s="40"/>
      <c r="D14" s="58">
        <f>'Section 5.10 - EEM 10 Details'!D7</f>
        <v>0</v>
      </c>
      <c r="E14" s="58">
        <f>'Section 5.10 - EEM 10 Details'!D11</f>
        <v>0</v>
      </c>
      <c r="F14" s="59">
        <f>'Section 5.10 - EEM 10 Details'!D13</f>
        <v>0</v>
      </c>
      <c r="G14" s="59">
        <f>'Section 5.10 - EEM 10 Details'!D14</f>
        <v>0</v>
      </c>
      <c r="H14" s="59">
        <f>'Section 5.10 - EEM 10 Details'!D15</f>
        <v>0</v>
      </c>
      <c r="I14" s="59">
        <f>'Section 5.10 - EEM 10 Details'!D16</f>
        <v>0</v>
      </c>
      <c r="J14" s="60" t="e">
        <f t="shared" si="0"/>
        <v>#DIV/0!</v>
      </c>
      <c r="O14" s="23"/>
      <c r="P14" s="3"/>
      <c r="Q14" s="3"/>
      <c r="R14" s="3"/>
    </row>
    <row r="15" spans="2:20">
      <c r="B15" s="136" t="s">
        <v>19</v>
      </c>
      <c r="C15" s="137"/>
      <c r="D15" s="61">
        <f t="shared" ref="D15:I15" si="1">SUM(D5:D14)</f>
        <v>0</v>
      </c>
      <c r="E15" s="61">
        <f t="shared" si="1"/>
        <v>0</v>
      </c>
      <c r="F15" s="62">
        <f t="shared" si="1"/>
        <v>0</v>
      </c>
      <c r="G15" s="62">
        <f t="shared" si="1"/>
        <v>0</v>
      </c>
      <c r="H15" s="62">
        <f t="shared" si="1"/>
        <v>0</v>
      </c>
      <c r="I15" s="62">
        <f t="shared" si="1"/>
        <v>0</v>
      </c>
      <c r="J15" s="63" t="e">
        <f t="shared" si="0"/>
        <v>#DIV/0!</v>
      </c>
    </row>
    <row r="16" spans="2:20">
      <c r="B16" s="23" t="s">
        <v>114</v>
      </c>
      <c r="C16" s="23"/>
      <c r="S16" s="3"/>
      <c r="T16" s="3"/>
    </row>
    <row r="17" spans="2:20">
      <c r="O17" s="3"/>
      <c r="P17" s="3"/>
      <c r="Q17" s="3"/>
      <c r="R17" s="3"/>
      <c r="S17" s="3"/>
      <c r="T17" s="3"/>
    </row>
    <row r="18" spans="2:20">
      <c r="B18" s="22" t="s">
        <v>115</v>
      </c>
      <c r="C18" s="22"/>
      <c r="O18" s="1"/>
      <c r="P18" s="9"/>
      <c r="Q18" s="3"/>
      <c r="R18" s="3"/>
      <c r="S18" s="3"/>
      <c r="T18" s="3"/>
    </row>
    <row r="19" spans="2:20">
      <c r="B19" s="22" t="s">
        <v>116</v>
      </c>
      <c r="C19" s="22"/>
    </row>
    <row r="20" spans="2:20">
      <c r="B20" s="23" t="s">
        <v>117</v>
      </c>
      <c r="C20" s="23"/>
    </row>
    <row r="21" spans="2:20">
      <c r="B21" s="23" t="s">
        <v>118</v>
      </c>
      <c r="C21" s="23"/>
    </row>
    <row r="22" spans="2:20">
      <c r="B22" s="23" t="s">
        <v>119</v>
      </c>
      <c r="C22" s="23"/>
    </row>
    <row r="23" spans="2:20">
      <c r="B23" s="23" t="s">
        <v>120</v>
      </c>
      <c r="C23" s="23"/>
    </row>
    <row r="24" spans="2:20">
      <c r="B24" s="23" t="s">
        <v>121</v>
      </c>
      <c r="C24" s="21"/>
    </row>
    <row r="25" spans="2:20">
      <c r="B25" s="21"/>
      <c r="C25" s="21"/>
    </row>
    <row r="27" spans="2:20" ht="28.35" customHeight="1">
      <c r="B27" s="4" t="s">
        <v>122</v>
      </c>
      <c r="I27" s="8"/>
      <c r="J27" s="8"/>
    </row>
    <row r="28" spans="2:20" ht="55.35" customHeight="1">
      <c r="B28" s="41" t="s">
        <v>123</v>
      </c>
      <c r="C28" s="39" t="s">
        <v>94</v>
      </c>
      <c r="D28" s="41" t="s">
        <v>124</v>
      </c>
      <c r="E28" s="41" t="s">
        <v>125</v>
      </c>
      <c r="F28" s="41" t="s">
        <v>126</v>
      </c>
      <c r="I28" s="8"/>
      <c r="J28" s="8"/>
    </row>
    <row r="29" spans="2:20">
      <c r="B29" s="97" t="s">
        <v>104</v>
      </c>
      <c r="C29" s="2"/>
      <c r="D29" s="98"/>
      <c r="E29" s="99"/>
      <c r="F29" s="100"/>
      <c r="I29" s="8"/>
      <c r="J29" s="8"/>
    </row>
    <row r="30" spans="2:20">
      <c r="B30" s="97" t="s">
        <v>105</v>
      </c>
      <c r="C30" s="2"/>
      <c r="D30" s="98"/>
      <c r="E30" s="99"/>
      <c r="F30" s="100"/>
      <c r="I30" s="8"/>
      <c r="J30" s="8"/>
    </row>
    <row r="31" spans="2:20">
      <c r="B31" s="97" t="s">
        <v>106</v>
      </c>
      <c r="C31" s="2"/>
      <c r="D31" s="98"/>
      <c r="E31" s="99"/>
      <c r="F31" s="100"/>
      <c r="I31" s="8"/>
      <c r="J31" s="8"/>
    </row>
    <row r="32" spans="2:20">
      <c r="B32" s="97" t="s">
        <v>107</v>
      </c>
      <c r="C32" s="2"/>
      <c r="D32" s="98"/>
      <c r="E32" s="99"/>
      <c r="F32" s="100"/>
      <c r="I32" s="8"/>
      <c r="J32" s="8"/>
    </row>
    <row r="33" spans="2:6">
      <c r="B33" s="138" t="s">
        <v>19</v>
      </c>
      <c r="C33" s="138"/>
      <c r="D33" s="32" t="s">
        <v>127</v>
      </c>
      <c r="E33" s="32" t="s">
        <v>127</v>
      </c>
      <c r="F33" s="62">
        <f>SUM(F29:F30)</f>
        <v>0</v>
      </c>
    </row>
    <row r="34" spans="2:6">
      <c r="B34" s="23" t="s">
        <v>128</v>
      </c>
    </row>
    <row r="36" spans="2:6">
      <c r="B36" s="22" t="s">
        <v>69</v>
      </c>
      <c r="C36" s="1"/>
    </row>
    <row r="37" spans="2:6">
      <c r="B37" s="1"/>
      <c r="C37" s="1"/>
    </row>
    <row r="38" spans="2:6">
      <c r="B38" s="1"/>
      <c r="C38" s="1"/>
    </row>
  </sheetData>
  <mergeCells count="9">
    <mergeCell ref="B15:C15"/>
    <mergeCell ref="B33:C33"/>
    <mergeCell ref="J3:J4"/>
    <mergeCell ref="C3:C4"/>
    <mergeCell ref="B3:B4"/>
    <mergeCell ref="D3:E3"/>
    <mergeCell ref="F3:G3"/>
    <mergeCell ref="H3:H4"/>
    <mergeCell ref="I3:I4"/>
  </mergeCells>
  <phoneticPr fontId="2" type="noConversion"/>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843FE-EE5E-4922-BF79-772C24918B3B}">
  <dimension ref="B1:M61"/>
  <sheetViews>
    <sheetView topLeftCell="A5" zoomScale="145" zoomScaleNormal="145" workbookViewId="0">
      <selection activeCell="L29" sqref="L29:L30"/>
    </sheetView>
  </sheetViews>
  <sheetFormatPr defaultColWidth="8.85546875" defaultRowHeight="12.95"/>
  <cols>
    <col min="1" max="1" width="8.85546875" style="7"/>
    <col min="2" max="2" width="23.5703125" style="7" customWidth="1"/>
    <col min="3" max="10" width="12.42578125" style="7" customWidth="1"/>
    <col min="11" max="12" width="8.85546875" style="7"/>
    <col min="13" max="13" width="55.140625" style="7" customWidth="1"/>
    <col min="14" max="16384" width="8.85546875" style="7"/>
  </cols>
  <sheetData>
    <row r="1" spans="2:10" ht="15.6">
      <c r="B1" s="4" t="s">
        <v>129</v>
      </c>
    </row>
    <row r="2" spans="2:10" ht="14.45" customHeight="1">
      <c r="B2" s="123" t="s">
        <v>1</v>
      </c>
      <c r="C2" s="142" t="s">
        <v>2</v>
      </c>
      <c r="D2" s="142"/>
      <c r="E2" s="142"/>
      <c r="F2" s="142"/>
      <c r="G2" s="142" t="s">
        <v>3</v>
      </c>
      <c r="H2" s="142"/>
      <c r="I2" s="142"/>
      <c r="J2" s="142"/>
    </row>
    <row r="3" spans="2:10">
      <c r="B3" s="124"/>
      <c r="C3" s="18" t="s">
        <v>130</v>
      </c>
      <c r="D3" s="18" t="s">
        <v>130</v>
      </c>
      <c r="E3" s="18" t="s">
        <v>130</v>
      </c>
      <c r="F3" s="28" t="s">
        <v>131</v>
      </c>
      <c r="G3" s="18" t="s">
        <v>130</v>
      </c>
      <c r="H3" s="18" t="s">
        <v>130</v>
      </c>
      <c r="I3" s="18" t="s">
        <v>130</v>
      </c>
      <c r="J3" s="28" t="s">
        <v>131</v>
      </c>
    </row>
    <row r="4" spans="2:10">
      <c r="B4" s="85" t="s">
        <v>7</v>
      </c>
      <c r="C4" s="15">
        <v>500</v>
      </c>
      <c r="D4" s="15">
        <v>500</v>
      </c>
      <c r="E4" s="15">
        <v>500</v>
      </c>
      <c r="F4" s="27">
        <f>AVERAGE(C4:E4)</f>
        <v>500</v>
      </c>
      <c r="G4" s="15">
        <v>500</v>
      </c>
      <c r="H4" s="15">
        <v>500</v>
      </c>
      <c r="I4" s="15">
        <v>500</v>
      </c>
      <c r="J4" s="27">
        <f>AVERAGE(G4:I4)</f>
        <v>500</v>
      </c>
    </row>
    <row r="5" spans="2:10">
      <c r="B5" s="85" t="s">
        <v>8</v>
      </c>
      <c r="C5" s="15">
        <v>500</v>
      </c>
      <c r="D5" s="15">
        <v>500</v>
      </c>
      <c r="E5" s="15">
        <v>500</v>
      </c>
      <c r="F5" s="27">
        <f t="shared" ref="F5:F15" si="0">AVERAGE(C5:E5)</f>
        <v>500</v>
      </c>
      <c r="G5" s="15">
        <v>500</v>
      </c>
      <c r="H5" s="15">
        <v>500</v>
      </c>
      <c r="I5" s="15">
        <v>500</v>
      </c>
      <c r="J5" s="27">
        <f t="shared" ref="J5:J15" si="1">AVERAGE(G5:I5)</f>
        <v>500</v>
      </c>
    </row>
    <row r="6" spans="2:10">
      <c r="B6" s="85" t="s">
        <v>9</v>
      </c>
      <c r="C6" s="15">
        <v>500</v>
      </c>
      <c r="D6" s="15">
        <v>500</v>
      </c>
      <c r="E6" s="15">
        <v>500</v>
      </c>
      <c r="F6" s="27">
        <f t="shared" si="0"/>
        <v>500</v>
      </c>
      <c r="G6" s="15">
        <v>500</v>
      </c>
      <c r="H6" s="15">
        <v>500</v>
      </c>
      <c r="I6" s="15">
        <v>500</v>
      </c>
      <c r="J6" s="27">
        <f t="shared" si="1"/>
        <v>500</v>
      </c>
    </row>
    <row r="7" spans="2:10">
      <c r="B7" s="85" t="s">
        <v>10</v>
      </c>
      <c r="C7" s="15">
        <v>500</v>
      </c>
      <c r="D7" s="15">
        <v>500</v>
      </c>
      <c r="E7" s="15">
        <v>500</v>
      </c>
      <c r="F7" s="27">
        <f t="shared" si="0"/>
        <v>500</v>
      </c>
      <c r="G7" s="15">
        <v>500</v>
      </c>
      <c r="H7" s="15">
        <v>500</v>
      </c>
      <c r="I7" s="15">
        <v>500</v>
      </c>
      <c r="J7" s="27">
        <f t="shared" si="1"/>
        <v>500</v>
      </c>
    </row>
    <row r="8" spans="2:10">
      <c r="B8" s="85" t="s">
        <v>11</v>
      </c>
      <c r="C8" s="15">
        <v>500</v>
      </c>
      <c r="D8" s="15">
        <v>500</v>
      </c>
      <c r="E8" s="15">
        <v>500</v>
      </c>
      <c r="F8" s="27">
        <f t="shared" si="0"/>
        <v>500</v>
      </c>
      <c r="G8" s="15">
        <v>500</v>
      </c>
      <c r="H8" s="15">
        <v>500</v>
      </c>
      <c r="I8" s="15">
        <v>500</v>
      </c>
      <c r="J8" s="27">
        <f t="shared" si="1"/>
        <v>500</v>
      </c>
    </row>
    <row r="9" spans="2:10">
      <c r="B9" s="85" t="s">
        <v>12</v>
      </c>
      <c r="C9" s="15">
        <v>500</v>
      </c>
      <c r="D9" s="15">
        <v>500</v>
      </c>
      <c r="E9" s="15">
        <v>500</v>
      </c>
      <c r="F9" s="27">
        <f t="shared" si="0"/>
        <v>500</v>
      </c>
      <c r="G9" s="15">
        <v>500</v>
      </c>
      <c r="H9" s="15">
        <v>500</v>
      </c>
      <c r="I9" s="15">
        <v>500</v>
      </c>
      <c r="J9" s="27">
        <f t="shared" si="1"/>
        <v>500</v>
      </c>
    </row>
    <row r="10" spans="2:10">
      <c r="B10" s="85" t="s">
        <v>13</v>
      </c>
      <c r="C10" s="15">
        <v>500</v>
      </c>
      <c r="D10" s="15">
        <v>500</v>
      </c>
      <c r="E10" s="15">
        <v>500</v>
      </c>
      <c r="F10" s="27">
        <f t="shared" si="0"/>
        <v>500</v>
      </c>
      <c r="G10" s="15">
        <v>500</v>
      </c>
      <c r="H10" s="15">
        <v>500</v>
      </c>
      <c r="I10" s="15">
        <v>500</v>
      </c>
      <c r="J10" s="27">
        <f t="shared" si="1"/>
        <v>500</v>
      </c>
    </row>
    <row r="11" spans="2:10">
      <c r="B11" s="85" t="s">
        <v>14</v>
      </c>
      <c r="C11" s="15">
        <v>500</v>
      </c>
      <c r="D11" s="15">
        <v>500</v>
      </c>
      <c r="E11" s="15">
        <v>500</v>
      </c>
      <c r="F11" s="27">
        <f t="shared" si="0"/>
        <v>500</v>
      </c>
      <c r="G11" s="15">
        <v>500</v>
      </c>
      <c r="H11" s="15">
        <v>500</v>
      </c>
      <c r="I11" s="15">
        <v>500</v>
      </c>
      <c r="J11" s="27">
        <f t="shared" si="1"/>
        <v>500</v>
      </c>
    </row>
    <row r="12" spans="2:10">
      <c r="B12" s="85" t="s">
        <v>15</v>
      </c>
      <c r="C12" s="15">
        <v>500</v>
      </c>
      <c r="D12" s="15">
        <v>500</v>
      </c>
      <c r="E12" s="15">
        <v>500</v>
      </c>
      <c r="F12" s="27">
        <f t="shared" si="0"/>
        <v>500</v>
      </c>
      <c r="G12" s="15">
        <v>500</v>
      </c>
      <c r="H12" s="15">
        <v>500</v>
      </c>
      <c r="I12" s="15">
        <v>500</v>
      </c>
      <c r="J12" s="27">
        <f t="shared" si="1"/>
        <v>500</v>
      </c>
    </row>
    <row r="13" spans="2:10">
      <c r="B13" s="85" t="s">
        <v>16</v>
      </c>
      <c r="C13" s="15">
        <v>500</v>
      </c>
      <c r="D13" s="15">
        <v>500</v>
      </c>
      <c r="E13" s="15">
        <v>500</v>
      </c>
      <c r="F13" s="27">
        <f t="shared" si="0"/>
        <v>500</v>
      </c>
      <c r="G13" s="15">
        <v>500</v>
      </c>
      <c r="H13" s="15">
        <v>500</v>
      </c>
      <c r="I13" s="15">
        <v>500</v>
      </c>
      <c r="J13" s="27">
        <f t="shared" si="1"/>
        <v>500</v>
      </c>
    </row>
    <row r="14" spans="2:10">
      <c r="B14" s="85" t="s">
        <v>17</v>
      </c>
      <c r="C14" s="15">
        <v>500</v>
      </c>
      <c r="D14" s="15">
        <v>500</v>
      </c>
      <c r="E14" s="15">
        <v>500</v>
      </c>
      <c r="F14" s="27">
        <f t="shared" si="0"/>
        <v>500</v>
      </c>
      <c r="G14" s="15">
        <v>500</v>
      </c>
      <c r="H14" s="15">
        <v>500</v>
      </c>
      <c r="I14" s="15">
        <v>500</v>
      </c>
      <c r="J14" s="27">
        <f t="shared" si="1"/>
        <v>500</v>
      </c>
    </row>
    <row r="15" spans="2:10">
      <c r="B15" s="85" t="s">
        <v>18</v>
      </c>
      <c r="C15" s="15">
        <v>500</v>
      </c>
      <c r="D15" s="15">
        <v>500</v>
      </c>
      <c r="E15" s="15">
        <v>500</v>
      </c>
      <c r="F15" s="27">
        <f t="shared" si="0"/>
        <v>500</v>
      </c>
      <c r="G15" s="15">
        <v>500</v>
      </c>
      <c r="H15" s="15">
        <v>500</v>
      </c>
      <c r="I15" s="15">
        <v>500</v>
      </c>
      <c r="J15" s="27">
        <f t="shared" si="1"/>
        <v>500</v>
      </c>
    </row>
    <row r="16" spans="2:10">
      <c r="B16" s="143" t="s">
        <v>132</v>
      </c>
      <c r="C16" s="143"/>
      <c r="D16" s="143"/>
      <c r="E16" s="143"/>
      <c r="F16" s="143"/>
      <c r="G16" s="143"/>
      <c r="H16" s="143"/>
      <c r="I16" s="143"/>
      <c r="J16" s="143"/>
    </row>
    <row r="17" spans="2:10">
      <c r="B17" s="17" t="s">
        <v>133</v>
      </c>
      <c r="C17" s="27">
        <f t="shared" ref="C17:J17" si="2">SUM(C4:C15)</f>
        <v>6000</v>
      </c>
      <c r="D17" s="27">
        <f t="shared" si="2"/>
        <v>6000</v>
      </c>
      <c r="E17" s="27">
        <f t="shared" si="2"/>
        <v>6000</v>
      </c>
      <c r="F17" s="27">
        <f t="shared" si="2"/>
        <v>6000</v>
      </c>
      <c r="G17" s="27">
        <f t="shared" si="2"/>
        <v>6000</v>
      </c>
      <c r="H17" s="27">
        <f t="shared" si="2"/>
        <v>6000</v>
      </c>
      <c r="I17" s="27">
        <f t="shared" si="2"/>
        <v>6000</v>
      </c>
      <c r="J17" s="27">
        <f t="shared" si="2"/>
        <v>6000</v>
      </c>
    </row>
    <row r="18" spans="2:10">
      <c r="B18" s="151" t="s">
        <v>134</v>
      </c>
      <c r="C18" s="27" t="s">
        <v>135</v>
      </c>
      <c r="D18" s="27" t="s">
        <v>136</v>
      </c>
      <c r="E18" s="27" t="s">
        <v>137</v>
      </c>
      <c r="F18" s="27"/>
      <c r="G18" s="27" t="s">
        <v>135</v>
      </c>
      <c r="H18" s="27" t="s">
        <v>136</v>
      </c>
      <c r="I18" s="27" t="s">
        <v>137</v>
      </c>
      <c r="J18" s="27"/>
    </row>
    <row r="19" spans="2:10">
      <c r="B19" s="152"/>
      <c r="C19" s="24"/>
      <c r="D19" s="24"/>
      <c r="E19" s="24"/>
      <c r="F19" s="24"/>
      <c r="G19" s="24"/>
      <c r="H19" s="24"/>
      <c r="I19" s="24"/>
      <c r="J19" s="24"/>
    </row>
    <row r="20" spans="2:10">
      <c r="B20" s="17" t="s">
        <v>138</v>
      </c>
      <c r="C20" s="27">
        <f>C17*3.412</f>
        <v>20472</v>
      </c>
      <c r="D20" s="27">
        <f>D17*3.412</f>
        <v>20472</v>
      </c>
      <c r="E20" s="27">
        <f>E17*3.412</f>
        <v>20472</v>
      </c>
      <c r="F20" s="27">
        <f>F17*3.412</f>
        <v>20472</v>
      </c>
      <c r="G20" s="27">
        <f>G17*99.976</f>
        <v>599856</v>
      </c>
      <c r="H20" s="27">
        <f>H17*99.976</f>
        <v>599856</v>
      </c>
      <c r="I20" s="27">
        <f>I17*99.976</f>
        <v>599856</v>
      </c>
      <c r="J20" s="27">
        <f>J17*99.976</f>
        <v>599856</v>
      </c>
    </row>
    <row r="21" spans="2:10">
      <c r="B21" s="143" t="s">
        <v>139</v>
      </c>
      <c r="C21" s="143"/>
      <c r="D21" s="143"/>
      <c r="E21" s="143"/>
      <c r="F21" s="143"/>
      <c r="G21" s="143"/>
      <c r="H21" s="143"/>
      <c r="I21" s="143"/>
      <c r="J21" s="143"/>
    </row>
    <row r="22" spans="2:10">
      <c r="B22" s="144" t="s">
        <v>140</v>
      </c>
      <c r="C22" s="144"/>
      <c r="D22" s="144"/>
      <c r="E22" s="144"/>
      <c r="F22" s="146"/>
      <c r="G22" s="146"/>
      <c r="H22" s="146"/>
      <c r="I22" s="146"/>
      <c r="J22" s="146"/>
    </row>
    <row r="23" spans="2:10">
      <c r="B23" s="144" t="s">
        <v>141</v>
      </c>
      <c r="C23" s="144"/>
      <c r="D23" s="144"/>
      <c r="E23" s="144"/>
      <c r="F23" s="147">
        <f>SUM(F20,J20)</f>
        <v>620328</v>
      </c>
      <c r="G23" s="148"/>
      <c r="H23" s="148"/>
      <c r="I23" s="148"/>
      <c r="J23" s="149"/>
    </row>
    <row r="24" spans="2:10">
      <c r="B24" s="144" t="s">
        <v>142</v>
      </c>
      <c r="C24" s="144"/>
      <c r="D24" s="144"/>
      <c r="E24" s="144"/>
      <c r="F24" s="150" t="e">
        <f>F23/F22</f>
        <v>#DIV/0!</v>
      </c>
      <c r="G24" s="150"/>
      <c r="H24" s="150"/>
      <c r="I24" s="150"/>
      <c r="J24" s="150"/>
    </row>
    <row r="25" spans="2:10" ht="14.45">
      <c r="B25" s="144" t="s">
        <v>143</v>
      </c>
      <c r="C25" s="144"/>
      <c r="D25" s="144"/>
      <c r="E25" s="144"/>
      <c r="F25" s="145"/>
      <c r="G25" s="145"/>
      <c r="H25" s="145"/>
      <c r="I25" s="145"/>
      <c r="J25" s="145"/>
    </row>
    <row r="26" spans="2:10" hidden="1">
      <c r="B26" s="33" t="s">
        <v>144</v>
      </c>
    </row>
    <row r="27" spans="2:10" hidden="1">
      <c r="B27" s="33" t="s">
        <v>145</v>
      </c>
    </row>
    <row r="28" spans="2:10">
      <c r="B28" s="33" t="s">
        <v>146</v>
      </c>
    </row>
    <row r="29" spans="2:10">
      <c r="B29" s="33" t="s">
        <v>147</v>
      </c>
    </row>
    <row r="31" spans="2:10">
      <c r="B31" s="33"/>
    </row>
    <row r="32" spans="2:10">
      <c r="B32" s="33" t="s">
        <v>148</v>
      </c>
    </row>
    <row r="61" spans="7:13">
      <c r="G61" s="11"/>
      <c r="H61" s="11"/>
      <c r="I61" s="11"/>
      <c r="J61" s="11"/>
      <c r="K61" s="11"/>
      <c r="L61" s="11"/>
      <c r="M61" s="11"/>
    </row>
  </sheetData>
  <mergeCells count="14">
    <mergeCell ref="C2:F2"/>
    <mergeCell ref="G2:J2"/>
    <mergeCell ref="B16:J16"/>
    <mergeCell ref="B21:J21"/>
    <mergeCell ref="B25:E25"/>
    <mergeCell ref="F25:J25"/>
    <mergeCell ref="B22:E22"/>
    <mergeCell ref="F22:J22"/>
    <mergeCell ref="B23:E23"/>
    <mergeCell ref="F23:J23"/>
    <mergeCell ref="B24:E24"/>
    <mergeCell ref="F24:J24"/>
    <mergeCell ref="B18:B19"/>
    <mergeCell ref="B2:B3"/>
  </mergeCells>
  <phoneticPr fontId="2" type="noConversion"/>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F92BB-375D-4A9F-AD5B-22082DEA4A21}">
  <dimension ref="B1:G47"/>
  <sheetViews>
    <sheetView topLeftCell="A20" zoomScale="115" zoomScaleNormal="115" workbookViewId="0">
      <selection activeCell="I36" sqref="I36"/>
    </sheetView>
  </sheetViews>
  <sheetFormatPr defaultColWidth="8.85546875" defaultRowHeight="12.95"/>
  <cols>
    <col min="1" max="1" width="3.85546875" style="12" customWidth="1"/>
    <col min="2" max="2" width="25.85546875" style="14" bestFit="1" customWidth="1"/>
    <col min="3" max="3" width="34.42578125" style="12" bestFit="1" customWidth="1"/>
    <col min="4" max="4" width="43.42578125" style="12" customWidth="1"/>
    <col min="5" max="5" width="24.42578125" style="12" customWidth="1"/>
    <col min="6" max="16384" width="8.85546875" style="12"/>
  </cols>
  <sheetData>
    <row r="1" spans="2:5" ht="15.6">
      <c r="B1" s="4" t="s">
        <v>149</v>
      </c>
    </row>
    <row r="2" spans="2:5" ht="15.6">
      <c r="B2" s="4"/>
    </row>
    <row r="3" spans="2:5" ht="15.95" thickBot="1">
      <c r="B3" s="4" t="s">
        <v>150</v>
      </c>
    </row>
    <row r="4" spans="2:5" ht="14.45" customHeight="1" thickBot="1">
      <c r="B4" s="153" t="s">
        <v>151</v>
      </c>
      <c r="C4" s="154"/>
      <c r="D4" s="155"/>
    </row>
    <row r="5" spans="2:5" ht="14.45" customHeight="1">
      <c r="B5" s="159" t="s">
        <v>152</v>
      </c>
      <c r="C5" s="34" t="s">
        <v>153</v>
      </c>
      <c r="D5" s="102">
        <v>1E-3</v>
      </c>
    </row>
    <row r="6" spans="2:5" ht="14.45" customHeight="1">
      <c r="B6" s="160"/>
      <c r="C6" s="35" t="s">
        <v>154</v>
      </c>
      <c r="D6" s="103">
        <v>1E-3</v>
      </c>
    </row>
    <row r="7" spans="2:5" ht="14.45" customHeight="1">
      <c r="B7" s="160"/>
      <c r="C7" s="35" t="s">
        <v>155</v>
      </c>
      <c r="D7" s="104">
        <f>D5-D6</f>
        <v>0</v>
      </c>
      <c r="E7" s="25"/>
    </row>
    <row r="8" spans="2:5" ht="13.5" thickBot="1">
      <c r="B8" s="160"/>
      <c r="C8" s="118" t="s">
        <v>156</v>
      </c>
      <c r="D8" s="119">
        <v>0</v>
      </c>
    </row>
    <row r="9" spans="2:5">
      <c r="B9" s="160"/>
      <c r="C9" s="34" t="s">
        <v>157</v>
      </c>
      <c r="D9" s="102">
        <v>1E-3</v>
      </c>
    </row>
    <row r="10" spans="2:5">
      <c r="B10" s="160"/>
      <c r="C10" s="35" t="s">
        <v>158</v>
      </c>
      <c r="D10" s="103">
        <v>1E-3</v>
      </c>
    </row>
    <row r="11" spans="2:5">
      <c r="B11" s="160"/>
      <c r="C11" s="35" t="s">
        <v>159</v>
      </c>
      <c r="D11" s="104">
        <f>D9-D10</f>
        <v>0</v>
      </c>
    </row>
    <row r="12" spans="2:5" ht="14.45" customHeight="1" thickBot="1">
      <c r="B12" s="160"/>
      <c r="C12" s="37" t="s">
        <v>160</v>
      </c>
      <c r="D12" s="101">
        <v>0</v>
      </c>
    </row>
    <row r="13" spans="2:5">
      <c r="B13" s="161"/>
      <c r="C13" s="121" t="s">
        <v>161</v>
      </c>
      <c r="D13" s="120">
        <f>SUM(D12,D8)</f>
        <v>0</v>
      </c>
    </row>
    <row r="14" spans="2:5" ht="13.5" thickBot="1">
      <c r="B14" s="161"/>
      <c r="C14" s="122" t="s">
        <v>162</v>
      </c>
      <c r="D14" s="101">
        <v>0</v>
      </c>
    </row>
    <row r="15" spans="2:5" ht="14.45">
      <c r="B15" s="156" t="s">
        <v>163</v>
      </c>
      <c r="C15" s="34" t="s">
        <v>164</v>
      </c>
      <c r="D15" s="105">
        <v>0</v>
      </c>
    </row>
    <row r="16" spans="2:5" ht="14.45">
      <c r="B16" s="157"/>
      <c r="C16" s="35" t="s">
        <v>165</v>
      </c>
      <c r="D16" s="106">
        <v>0</v>
      </c>
    </row>
    <row r="17" spans="2:7">
      <c r="B17" s="157"/>
      <c r="C17" s="35" t="s">
        <v>166</v>
      </c>
      <c r="D17" s="106">
        <v>0</v>
      </c>
    </row>
    <row r="18" spans="2:7" ht="13.5" thickBot="1">
      <c r="B18" s="158"/>
      <c r="C18" s="37" t="s">
        <v>167</v>
      </c>
      <c r="D18" s="107">
        <f>D16-D17</f>
        <v>0</v>
      </c>
    </row>
    <row r="19" spans="2:7" s="8" customFormat="1">
      <c r="B19" s="23" t="s">
        <v>168</v>
      </c>
      <c r="C19" s="3"/>
      <c r="D19" s="3"/>
      <c r="E19" s="3"/>
      <c r="F19" s="3"/>
      <c r="G19" s="3"/>
    </row>
    <row r="20" spans="2:7" s="8" customFormat="1">
      <c r="B20" s="23" t="s">
        <v>169</v>
      </c>
      <c r="C20" s="3"/>
      <c r="D20" s="3"/>
      <c r="E20" s="3"/>
      <c r="F20" s="3"/>
      <c r="G20" s="3"/>
    </row>
    <row r="21" spans="2:7" s="8" customFormat="1">
      <c r="B21" s="23" t="s">
        <v>170</v>
      </c>
      <c r="C21" s="3"/>
      <c r="D21" s="3"/>
      <c r="E21" s="3"/>
      <c r="F21" s="3"/>
      <c r="G21" s="3"/>
    </row>
    <row r="23" spans="2:7" ht="15.95" thickBot="1">
      <c r="B23" s="4" t="s">
        <v>171</v>
      </c>
    </row>
    <row r="24" spans="2:7">
      <c r="B24" s="43" t="s">
        <v>172</v>
      </c>
      <c r="C24" s="44" t="s">
        <v>173</v>
      </c>
      <c r="D24" s="45" t="s">
        <v>174</v>
      </c>
    </row>
    <row r="25" spans="2:7">
      <c r="B25" s="46">
        <v>1</v>
      </c>
      <c r="C25" s="108"/>
      <c r="D25" s="109"/>
    </row>
    <row r="26" spans="2:7">
      <c r="B26" s="46">
        <v>2</v>
      </c>
      <c r="C26" s="108"/>
      <c r="D26" s="109"/>
    </row>
    <row r="27" spans="2:7" ht="13.5" thickBot="1">
      <c r="B27" s="48">
        <v>3</v>
      </c>
      <c r="C27" s="110"/>
      <c r="D27" s="111"/>
    </row>
    <row r="28" spans="2:7">
      <c r="B28" s="23" t="s">
        <v>175</v>
      </c>
      <c r="C28" s="51"/>
      <c r="D28" s="51"/>
    </row>
    <row r="30" spans="2:7" ht="15.95" thickBot="1">
      <c r="B30" s="4" t="s">
        <v>176</v>
      </c>
    </row>
    <row r="31" spans="2:7" ht="26.1">
      <c r="B31" s="43" t="s">
        <v>177</v>
      </c>
      <c r="C31" s="44" t="s">
        <v>178</v>
      </c>
      <c r="D31" s="44" t="s">
        <v>179</v>
      </c>
      <c r="E31" s="45" t="s">
        <v>180</v>
      </c>
    </row>
    <row r="32" spans="2:7">
      <c r="B32" s="112"/>
      <c r="C32" s="113"/>
      <c r="D32" s="113"/>
      <c r="E32" s="114"/>
    </row>
    <row r="33" spans="2:5">
      <c r="B33" s="112"/>
      <c r="C33" s="113"/>
      <c r="D33" s="113"/>
      <c r="E33" s="114"/>
    </row>
    <row r="34" spans="2:5">
      <c r="B34" s="112"/>
      <c r="C34" s="113"/>
      <c r="D34" s="113"/>
      <c r="E34" s="114"/>
    </row>
    <row r="35" spans="2:5" ht="13.5" thickBot="1">
      <c r="B35" s="115"/>
      <c r="C35" s="116"/>
      <c r="D35" s="116"/>
      <c r="E35" s="117"/>
    </row>
    <row r="36" spans="2:5">
      <c r="B36" s="23" t="s">
        <v>175</v>
      </c>
    </row>
    <row r="37" spans="2:5">
      <c r="B37" s="12"/>
    </row>
    <row r="38" spans="2:5" ht="15.95" thickBot="1">
      <c r="B38" s="4" t="s">
        <v>181</v>
      </c>
    </row>
    <row r="39" spans="2:5" ht="26.1">
      <c r="B39" s="83" t="s">
        <v>182</v>
      </c>
      <c r="C39" s="57" t="s">
        <v>183</v>
      </c>
      <c r="D39" s="57" t="s">
        <v>184</v>
      </c>
      <c r="E39" s="84" t="s">
        <v>185</v>
      </c>
    </row>
    <row r="40" spans="2:5">
      <c r="B40" s="75" t="s">
        <v>186</v>
      </c>
      <c r="C40" s="73" t="s">
        <v>187</v>
      </c>
      <c r="D40" s="73" t="s">
        <v>188</v>
      </c>
      <c r="E40" s="76" t="s">
        <v>189</v>
      </c>
    </row>
    <row r="41" spans="2:5">
      <c r="B41" s="77" t="s">
        <v>190</v>
      </c>
      <c r="C41" s="74"/>
      <c r="D41" s="74"/>
      <c r="E41" s="36">
        <f>C41*D41</f>
        <v>0</v>
      </c>
    </row>
    <row r="42" spans="2:5">
      <c r="B42" s="77" t="s">
        <v>191</v>
      </c>
      <c r="C42" s="74"/>
      <c r="D42" s="74"/>
      <c r="E42" s="80">
        <f>C42*D42</f>
        <v>0</v>
      </c>
    </row>
    <row r="43" spans="2:5">
      <c r="B43" s="78" t="s">
        <v>19</v>
      </c>
      <c r="C43" s="81">
        <f>SUM(C41:C42)</f>
        <v>0</v>
      </c>
      <c r="D43" s="81"/>
      <c r="E43" s="80">
        <f>SUM(E41:E42)</f>
        <v>0</v>
      </c>
    </row>
    <row r="44" spans="2:5" ht="13.5" thickBot="1">
      <c r="B44" s="162" t="s">
        <v>192</v>
      </c>
      <c r="C44" s="163"/>
      <c r="D44" s="82" t="e">
        <f>E43/C43</f>
        <v>#DIV/0!</v>
      </c>
      <c r="E44" s="79"/>
    </row>
    <row r="45" spans="2:5">
      <c r="B45" s="23" t="s">
        <v>193</v>
      </c>
    </row>
    <row r="46" spans="2:5">
      <c r="B46" s="23" t="s">
        <v>194</v>
      </c>
    </row>
    <row r="47" spans="2:5">
      <c r="B47" s="23" t="s">
        <v>195</v>
      </c>
    </row>
  </sheetData>
  <mergeCells count="4">
    <mergeCell ref="B4:D4"/>
    <mergeCell ref="B15:B18"/>
    <mergeCell ref="B5:B14"/>
    <mergeCell ref="B44:C44"/>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1B37B-7CC8-4AE9-B27B-56ED2FC21DC4}">
  <dimension ref="B1:G47"/>
  <sheetViews>
    <sheetView topLeftCell="A14" zoomScale="115" zoomScaleNormal="115" workbookViewId="0">
      <selection activeCell="F39" sqref="F39"/>
    </sheetView>
  </sheetViews>
  <sheetFormatPr defaultColWidth="8.85546875" defaultRowHeight="12.95"/>
  <cols>
    <col min="1" max="1" width="8.85546875" style="12"/>
    <col min="2" max="2" width="25.85546875" style="14" bestFit="1" customWidth="1"/>
    <col min="3" max="3" width="34.42578125" style="12" bestFit="1" customWidth="1"/>
    <col min="4" max="4" width="43.42578125" style="12" customWidth="1"/>
    <col min="5" max="5" width="19.85546875" style="12" customWidth="1"/>
    <col min="6" max="16384" width="8.85546875" style="12"/>
  </cols>
  <sheetData>
    <row r="1" spans="2:5" ht="15.6">
      <c r="B1" s="4" t="s">
        <v>196</v>
      </c>
    </row>
    <row r="2" spans="2:5" ht="15.6">
      <c r="B2" s="4"/>
    </row>
    <row r="3" spans="2:5" ht="15.95" thickBot="1">
      <c r="B3" s="4" t="s">
        <v>150</v>
      </c>
    </row>
    <row r="4" spans="2:5" ht="14.45" customHeight="1" thickBot="1">
      <c r="B4" s="153" t="s">
        <v>197</v>
      </c>
      <c r="C4" s="164"/>
      <c r="D4" s="165"/>
    </row>
    <row r="5" spans="2:5" ht="14.45" customHeight="1">
      <c r="B5" s="159" t="s">
        <v>152</v>
      </c>
      <c r="C5" s="34" t="s">
        <v>153</v>
      </c>
      <c r="D5" s="102">
        <v>1E-3</v>
      </c>
    </row>
    <row r="6" spans="2:5" ht="14.45" customHeight="1">
      <c r="B6" s="160"/>
      <c r="C6" s="35" t="s">
        <v>154</v>
      </c>
      <c r="D6" s="103">
        <v>1E-3</v>
      </c>
    </row>
    <row r="7" spans="2:5" ht="14.45" customHeight="1">
      <c r="B7" s="160"/>
      <c r="C7" s="35" t="s">
        <v>155</v>
      </c>
      <c r="D7" s="104">
        <f>D5-D6</f>
        <v>0</v>
      </c>
      <c r="E7" s="25"/>
    </row>
    <row r="8" spans="2:5" ht="13.5" thickBot="1">
      <c r="B8" s="160"/>
      <c r="C8" s="118" t="s">
        <v>156</v>
      </c>
      <c r="D8" s="119">
        <v>0</v>
      </c>
    </row>
    <row r="9" spans="2:5">
      <c r="B9" s="160"/>
      <c r="C9" s="34" t="s">
        <v>157</v>
      </c>
      <c r="D9" s="102">
        <v>1E-3</v>
      </c>
    </row>
    <row r="10" spans="2:5">
      <c r="B10" s="160"/>
      <c r="C10" s="35" t="s">
        <v>158</v>
      </c>
      <c r="D10" s="103">
        <v>1E-3</v>
      </c>
    </row>
    <row r="11" spans="2:5">
      <c r="B11" s="160"/>
      <c r="C11" s="35" t="s">
        <v>159</v>
      </c>
      <c r="D11" s="104">
        <f>D9-D10</f>
        <v>0</v>
      </c>
    </row>
    <row r="12" spans="2:5" ht="14.45" customHeight="1" thickBot="1">
      <c r="B12" s="160"/>
      <c r="C12" s="37" t="s">
        <v>160</v>
      </c>
      <c r="D12" s="101">
        <v>0</v>
      </c>
    </row>
    <row r="13" spans="2:5">
      <c r="B13" s="161"/>
      <c r="C13" s="121" t="s">
        <v>161</v>
      </c>
      <c r="D13" s="120">
        <f>SUM(D12,D8)</f>
        <v>0</v>
      </c>
    </row>
    <row r="14" spans="2:5" ht="13.5" thickBot="1">
      <c r="B14" s="161"/>
      <c r="C14" s="122" t="s">
        <v>162</v>
      </c>
      <c r="D14" s="101">
        <v>0</v>
      </c>
    </row>
    <row r="15" spans="2:5" ht="14.45">
      <c r="B15" s="156" t="s">
        <v>163</v>
      </c>
      <c r="C15" s="34" t="s">
        <v>164</v>
      </c>
      <c r="D15" s="105">
        <v>0</v>
      </c>
    </row>
    <row r="16" spans="2:5" ht="14.45">
      <c r="B16" s="157"/>
      <c r="C16" s="35" t="s">
        <v>165</v>
      </c>
      <c r="D16" s="106">
        <v>0</v>
      </c>
    </row>
    <row r="17" spans="2:7">
      <c r="B17" s="157"/>
      <c r="C17" s="35" t="s">
        <v>166</v>
      </c>
      <c r="D17" s="106">
        <v>0</v>
      </c>
    </row>
    <row r="18" spans="2:7" ht="13.5" thickBot="1">
      <c r="B18" s="158"/>
      <c r="C18" s="37" t="s">
        <v>167</v>
      </c>
      <c r="D18" s="107">
        <f>D16-D17</f>
        <v>0</v>
      </c>
    </row>
    <row r="19" spans="2:7" s="8" customFormat="1">
      <c r="B19" s="23" t="s">
        <v>168</v>
      </c>
      <c r="C19" s="3"/>
      <c r="D19" s="3"/>
      <c r="E19" s="3"/>
      <c r="F19" s="3"/>
      <c r="G19" s="3"/>
    </row>
    <row r="20" spans="2:7" s="8" customFormat="1">
      <c r="B20" s="23" t="s">
        <v>169</v>
      </c>
      <c r="C20" s="3"/>
      <c r="D20" s="3"/>
      <c r="E20" s="3"/>
      <c r="F20" s="3"/>
      <c r="G20" s="3"/>
    </row>
    <row r="21" spans="2:7" s="8" customFormat="1">
      <c r="B21" s="23" t="s">
        <v>170</v>
      </c>
      <c r="C21" s="3"/>
      <c r="D21" s="3"/>
      <c r="E21" s="3"/>
      <c r="F21" s="3"/>
      <c r="G21" s="3"/>
    </row>
    <row r="23" spans="2:7" ht="15.95" thickBot="1">
      <c r="B23" s="4" t="s">
        <v>171</v>
      </c>
    </row>
    <row r="24" spans="2:7">
      <c r="B24" s="43" t="s">
        <v>172</v>
      </c>
      <c r="C24" s="44" t="s">
        <v>173</v>
      </c>
      <c r="D24" s="45" t="s">
        <v>174</v>
      </c>
    </row>
    <row r="25" spans="2:7">
      <c r="B25" s="46">
        <v>1</v>
      </c>
      <c r="C25" s="42"/>
      <c r="D25" s="47"/>
    </row>
    <row r="26" spans="2:7">
      <c r="B26" s="46">
        <v>2</v>
      </c>
      <c r="C26" s="42"/>
      <c r="D26" s="47"/>
    </row>
    <row r="27" spans="2:7" ht="13.5" thickBot="1">
      <c r="B27" s="48">
        <v>3</v>
      </c>
      <c r="C27" s="49"/>
      <c r="D27" s="50"/>
    </row>
    <row r="28" spans="2:7">
      <c r="B28" s="23" t="s">
        <v>175</v>
      </c>
      <c r="C28" s="51"/>
      <c r="D28" s="51"/>
    </row>
    <row r="30" spans="2:7" ht="15.95" thickBot="1">
      <c r="B30" s="4" t="s">
        <v>176</v>
      </c>
    </row>
    <row r="31" spans="2:7" ht="26.1">
      <c r="B31" s="43" t="s">
        <v>177</v>
      </c>
      <c r="C31" s="44" t="s">
        <v>178</v>
      </c>
      <c r="D31" s="44" t="s">
        <v>179</v>
      </c>
      <c r="E31" s="45" t="s">
        <v>180</v>
      </c>
    </row>
    <row r="32" spans="2:7">
      <c r="B32" s="52"/>
      <c r="C32" s="10"/>
      <c r="D32" s="10"/>
      <c r="E32" s="53"/>
    </row>
    <row r="33" spans="2:5">
      <c r="B33" s="52"/>
      <c r="C33" s="10"/>
      <c r="D33" s="10"/>
      <c r="E33" s="53"/>
    </row>
    <row r="34" spans="2:5">
      <c r="B34" s="52"/>
      <c r="C34" s="10"/>
      <c r="D34" s="10"/>
      <c r="E34" s="53"/>
    </row>
    <row r="35" spans="2:5" ht="13.5" thickBot="1">
      <c r="B35" s="54"/>
      <c r="C35" s="55"/>
      <c r="D35" s="55"/>
      <c r="E35" s="56"/>
    </row>
    <row r="36" spans="2:5">
      <c r="B36" s="23" t="s">
        <v>175</v>
      </c>
    </row>
    <row r="37" spans="2:5">
      <c r="B37" s="12"/>
    </row>
    <row r="38" spans="2:5" ht="15.95" thickBot="1">
      <c r="B38" s="4" t="s">
        <v>181</v>
      </c>
    </row>
    <row r="39" spans="2:5" ht="26.1">
      <c r="B39" s="83" t="s">
        <v>182</v>
      </c>
      <c r="C39" s="57" t="s">
        <v>183</v>
      </c>
      <c r="D39" s="57" t="s">
        <v>184</v>
      </c>
      <c r="E39" s="84" t="s">
        <v>185</v>
      </c>
    </row>
    <row r="40" spans="2:5">
      <c r="B40" s="75" t="s">
        <v>186</v>
      </c>
      <c r="C40" s="73" t="s">
        <v>187</v>
      </c>
      <c r="D40" s="73" t="s">
        <v>188</v>
      </c>
      <c r="E40" s="76" t="s">
        <v>189</v>
      </c>
    </row>
    <row r="41" spans="2:5">
      <c r="B41" s="77" t="s">
        <v>190</v>
      </c>
      <c r="C41" s="74"/>
      <c r="D41" s="74"/>
      <c r="E41" s="36">
        <f>C41*D41</f>
        <v>0</v>
      </c>
    </row>
    <row r="42" spans="2:5">
      <c r="B42" s="77" t="s">
        <v>191</v>
      </c>
      <c r="C42" s="74"/>
      <c r="D42" s="74"/>
      <c r="E42" s="80">
        <f>C42*D42</f>
        <v>0</v>
      </c>
    </row>
    <row r="43" spans="2:5">
      <c r="B43" s="78" t="s">
        <v>19</v>
      </c>
      <c r="C43" s="81">
        <f>SUM(C41:C42)</f>
        <v>0</v>
      </c>
      <c r="D43" s="81"/>
      <c r="E43" s="80">
        <f>SUM(E41:E42)</f>
        <v>0</v>
      </c>
    </row>
    <row r="44" spans="2:5" ht="13.5" thickBot="1">
      <c r="B44" s="162" t="s">
        <v>192</v>
      </c>
      <c r="C44" s="163"/>
      <c r="D44" s="82" t="e">
        <f>E43/C43</f>
        <v>#DIV/0!</v>
      </c>
      <c r="E44" s="79"/>
    </row>
    <row r="45" spans="2:5">
      <c r="B45" s="23" t="s">
        <v>193</v>
      </c>
    </row>
    <row r="46" spans="2:5">
      <c r="B46" s="23" t="s">
        <v>194</v>
      </c>
    </row>
    <row r="47" spans="2:5">
      <c r="B47" s="23" t="s">
        <v>195</v>
      </c>
    </row>
  </sheetData>
  <mergeCells count="4">
    <mergeCell ref="B4:D4"/>
    <mergeCell ref="B5:B14"/>
    <mergeCell ref="B15:B18"/>
    <mergeCell ref="B44:C44"/>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ECE78-93EC-4B23-AE48-1ABBE6C20FC7}">
  <dimension ref="B1:G47"/>
  <sheetViews>
    <sheetView topLeftCell="A3" zoomScaleNormal="100" workbookViewId="0">
      <selection activeCell="B5" sqref="B5:D18"/>
    </sheetView>
  </sheetViews>
  <sheetFormatPr defaultColWidth="8.85546875" defaultRowHeight="12.95"/>
  <cols>
    <col min="1" max="1" width="8.85546875" style="12"/>
    <col min="2" max="2" width="25.85546875" style="14" bestFit="1" customWidth="1"/>
    <col min="3" max="3" width="34.42578125" style="12" bestFit="1" customWidth="1"/>
    <col min="4" max="4" width="43.42578125" style="12" customWidth="1"/>
    <col min="5" max="5" width="19.85546875" style="12" customWidth="1"/>
    <col min="6" max="16384" width="8.85546875" style="12"/>
  </cols>
  <sheetData>
    <row r="1" spans="2:5" ht="15.6">
      <c r="B1" s="4" t="s">
        <v>198</v>
      </c>
    </row>
    <row r="2" spans="2:5" ht="15.6">
      <c r="B2" s="4"/>
    </row>
    <row r="3" spans="2:5" ht="15.95" thickBot="1">
      <c r="B3" s="4" t="s">
        <v>150</v>
      </c>
    </row>
    <row r="4" spans="2:5" ht="14.45" customHeight="1" thickBot="1">
      <c r="B4" s="153" t="s">
        <v>199</v>
      </c>
      <c r="C4" s="164"/>
      <c r="D4" s="165"/>
    </row>
    <row r="5" spans="2:5" ht="14.45" customHeight="1">
      <c r="B5" s="159" t="s">
        <v>152</v>
      </c>
      <c r="C5" s="34" t="s">
        <v>153</v>
      </c>
      <c r="D5" s="102">
        <v>1E-3</v>
      </c>
    </row>
    <row r="6" spans="2:5" ht="14.45" customHeight="1">
      <c r="B6" s="160"/>
      <c r="C6" s="35" t="s">
        <v>154</v>
      </c>
      <c r="D6" s="103">
        <v>1E-3</v>
      </c>
    </row>
    <row r="7" spans="2:5" ht="14.45" customHeight="1">
      <c r="B7" s="160"/>
      <c r="C7" s="35" t="s">
        <v>155</v>
      </c>
      <c r="D7" s="104">
        <f>D5-D6</f>
        <v>0</v>
      </c>
      <c r="E7" s="25"/>
    </row>
    <row r="8" spans="2:5" ht="13.5" thickBot="1">
      <c r="B8" s="160"/>
      <c r="C8" s="118" t="s">
        <v>156</v>
      </c>
      <c r="D8" s="119">
        <v>0</v>
      </c>
    </row>
    <row r="9" spans="2:5">
      <c r="B9" s="160"/>
      <c r="C9" s="34" t="s">
        <v>157</v>
      </c>
      <c r="D9" s="102">
        <v>1E-3</v>
      </c>
    </row>
    <row r="10" spans="2:5">
      <c r="B10" s="160"/>
      <c r="C10" s="35" t="s">
        <v>158</v>
      </c>
      <c r="D10" s="103">
        <v>1E-3</v>
      </c>
    </row>
    <row r="11" spans="2:5">
      <c r="B11" s="160"/>
      <c r="C11" s="35" t="s">
        <v>159</v>
      </c>
      <c r="D11" s="104">
        <f>D9-D10</f>
        <v>0</v>
      </c>
    </row>
    <row r="12" spans="2:5" ht="14.45" customHeight="1" thickBot="1">
      <c r="B12" s="160"/>
      <c r="C12" s="37" t="s">
        <v>160</v>
      </c>
      <c r="D12" s="101">
        <v>0</v>
      </c>
    </row>
    <row r="13" spans="2:5">
      <c r="B13" s="161"/>
      <c r="C13" s="121" t="s">
        <v>161</v>
      </c>
      <c r="D13" s="120">
        <f>SUM(D12,D8)</f>
        <v>0</v>
      </c>
    </row>
    <row r="14" spans="2:5" ht="13.5" thickBot="1">
      <c r="B14" s="161"/>
      <c r="C14" s="122" t="s">
        <v>162</v>
      </c>
      <c r="D14" s="101">
        <v>0</v>
      </c>
    </row>
    <row r="15" spans="2:5" ht="14.45">
      <c r="B15" s="156" t="s">
        <v>163</v>
      </c>
      <c r="C15" s="34" t="s">
        <v>164</v>
      </c>
      <c r="D15" s="105">
        <v>0</v>
      </c>
    </row>
    <row r="16" spans="2:5" ht="14.45">
      <c r="B16" s="157"/>
      <c r="C16" s="35" t="s">
        <v>165</v>
      </c>
      <c r="D16" s="106">
        <v>0</v>
      </c>
    </row>
    <row r="17" spans="2:7">
      <c r="B17" s="157"/>
      <c r="C17" s="35" t="s">
        <v>166</v>
      </c>
      <c r="D17" s="106">
        <v>0</v>
      </c>
    </row>
    <row r="18" spans="2:7" ht="13.5" thickBot="1">
      <c r="B18" s="158"/>
      <c r="C18" s="37" t="s">
        <v>167</v>
      </c>
      <c r="D18" s="107">
        <f>D16-D17</f>
        <v>0</v>
      </c>
    </row>
    <row r="19" spans="2:7" s="8" customFormat="1">
      <c r="B19" s="23" t="s">
        <v>168</v>
      </c>
      <c r="C19" s="3"/>
      <c r="D19" s="3"/>
      <c r="E19" s="3"/>
      <c r="F19" s="3"/>
      <c r="G19" s="3"/>
    </row>
    <row r="20" spans="2:7" s="8" customFormat="1">
      <c r="B20" s="23" t="s">
        <v>169</v>
      </c>
      <c r="C20" s="3"/>
      <c r="D20" s="3"/>
      <c r="E20" s="3"/>
      <c r="F20" s="3"/>
      <c r="G20" s="3"/>
    </row>
    <row r="21" spans="2:7" s="8" customFormat="1">
      <c r="B21" s="23" t="s">
        <v>170</v>
      </c>
      <c r="C21" s="3"/>
      <c r="D21" s="3"/>
      <c r="E21" s="3"/>
      <c r="F21" s="3"/>
      <c r="G21" s="3"/>
    </row>
    <row r="23" spans="2:7" ht="15.95" thickBot="1">
      <c r="B23" s="4" t="s">
        <v>171</v>
      </c>
    </row>
    <row r="24" spans="2:7">
      <c r="B24" s="43" t="s">
        <v>172</v>
      </c>
      <c r="C24" s="44" t="s">
        <v>173</v>
      </c>
      <c r="D24" s="45" t="s">
        <v>174</v>
      </c>
    </row>
    <row r="25" spans="2:7">
      <c r="B25" s="46">
        <v>1</v>
      </c>
      <c r="C25" s="42"/>
      <c r="D25" s="47"/>
    </row>
    <row r="26" spans="2:7">
      <c r="B26" s="46">
        <v>2</v>
      </c>
      <c r="C26" s="42"/>
      <c r="D26" s="47"/>
    </row>
    <row r="27" spans="2:7" ht="13.5" thickBot="1">
      <c r="B27" s="48">
        <v>3</v>
      </c>
      <c r="C27" s="49"/>
      <c r="D27" s="50"/>
    </row>
    <row r="28" spans="2:7">
      <c r="B28" s="23" t="s">
        <v>175</v>
      </c>
      <c r="C28" s="51"/>
      <c r="D28" s="51"/>
    </row>
    <row r="30" spans="2:7" ht="15.95" thickBot="1">
      <c r="B30" s="4" t="s">
        <v>176</v>
      </c>
    </row>
    <row r="31" spans="2:7" ht="26.1">
      <c r="B31" s="43" t="s">
        <v>177</v>
      </c>
      <c r="C31" s="44" t="s">
        <v>178</v>
      </c>
      <c r="D31" s="44" t="s">
        <v>179</v>
      </c>
      <c r="E31" s="45" t="s">
        <v>180</v>
      </c>
    </row>
    <row r="32" spans="2:7">
      <c r="B32" s="52"/>
      <c r="C32" s="10"/>
      <c r="D32" s="10"/>
      <c r="E32" s="53"/>
    </row>
    <row r="33" spans="2:5">
      <c r="B33" s="52"/>
      <c r="C33" s="10"/>
      <c r="D33" s="10"/>
      <c r="E33" s="53"/>
    </row>
    <row r="34" spans="2:5">
      <c r="B34" s="52"/>
      <c r="C34" s="10"/>
      <c r="D34" s="10"/>
      <c r="E34" s="53"/>
    </row>
    <row r="35" spans="2:5" ht="13.5" thickBot="1">
      <c r="B35" s="54"/>
      <c r="C35" s="55"/>
      <c r="D35" s="55"/>
      <c r="E35" s="56"/>
    </row>
    <row r="36" spans="2:5">
      <c r="B36" s="23" t="s">
        <v>175</v>
      </c>
    </row>
    <row r="37" spans="2:5">
      <c r="B37" s="12"/>
    </row>
    <row r="38" spans="2:5" ht="15.95" thickBot="1">
      <c r="B38" s="4" t="s">
        <v>181</v>
      </c>
    </row>
    <row r="39" spans="2:5" ht="26.1">
      <c r="B39" s="83" t="s">
        <v>182</v>
      </c>
      <c r="C39" s="57" t="s">
        <v>183</v>
      </c>
      <c r="D39" s="57" t="s">
        <v>184</v>
      </c>
      <c r="E39" s="84" t="s">
        <v>185</v>
      </c>
    </row>
    <row r="40" spans="2:5">
      <c r="B40" s="75" t="s">
        <v>186</v>
      </c>
      <c r="C40" s="73" t="s">
        <v>187</v>
      </c>
      <c r="D40" s="73" t="s">
        <v>188</v>
      </c>
      <c r="E40" s="76" t="s">
        <v>189</v>
      </c>
    </row>
    <row r="41" spans="2:5">
      <c r="B41" s="77" t="s">
        <v>190</v>
      </c>
      <c r="C41" s="74"/>
      <c r="D41" s="74"/>
      <c r="E41" s="36">
        <f>C41*D41</f>
        <v>0</v>
      </c>
    </row>
    <row r="42" spans="2:5">
      <c r="B42" s="77" t="s">
        <v>191</v>
      </c>
      <c r="C42" s="74"/>
      <c r="D42" s="74"/>
      <c r="E42" s="80">
        <f>C42*D42</f>
        <v>0</v>
      </c>
    </row>
    <row r="43" spans="2:5">
      <c r="B43" s="78" t="s">
        <v>19</v>
      </c>
      <c r="C43" s="81">
        <f>SUM(C41:C42)</f>
        <v>0</v>
      </c>
      <c r="D43" s="81"/>
      <c r="E43" s="80">
        <f>SUM(E41:E42)</f>
        <v>0</v>
      </c>
    </row>
    <row r="44" spans="2:5" ht="13.5" thickBot="1">
      <c r="B44" s="162" t="s">
        <v>192</v>
      </c>
      <c r="C44" s="163"/>
      <c r="D44" s="82" t="e">
        <f>E43/C43</f>
        <v>#DIV/0!</v>
      </c>
      <c r="E44" s="79"/>
    </row>
    <row r="45" spans="2:5">
      <c r="B45" s="23" t="s">
        <v>193</v>
      </c>
    </row>
    <row r="46" spans="2:5">
      <c r="B46" s="23" t="s">
        <v>194</v>
      </c>
    </row>
    <row r="47" spans="2:5">
      <c r="B47" s="23" t="s">
        <v>195</v>
      </c>
    </row>
  </sheetData>
  <mergeCells count="4">
    <mergeCell ref="B4:D4"/>
    <mergeCell ref="B5:B14"/>
    <mergeCell ref="B15:B18"/>
    <mergeCell ref="B44:C44"/>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72922-D1A2-4FA8-9139-9F00EE65D60B}">
  <dimension ref="B1:G47"/>
  <sheetViews>
    <sheetView zoomScaleNormal="100" workbookViewId="0">
      <selection activeCell="J31" sqref="J31"/>
    </sheetView>
  </sheetViews>
  <sheetFormatPr defaultColWidth="8.85546875" defaultRowHeight="12.95"/>
  <cols>
    <col min="1" max="1" width="8.85546875" style="12"/>
    <col min="2" max="2" width="25.85546875" style="14" bestFit="1" customWidth="1"/>
    <col min="3" max="3" width="34.42578125" style="12" bestFit="1" customWidth="1"/>
    <col min="4" max="4" width="43.42578125" style="12" customWidth="1"/>
    <col min="5" max="5" width="19.85546875" style="12" customWidth="1"/>
    <col min="6" max="16384" width="8.85546875" style="12"/>
  </cols>
  <sheetData>
    <row r="1" spans="2:5" ht="15.6">
      <c r="B1" s="4" t="s">
        <v>200</v>
      </c>
    </row>
    <row r="2" spans="2:5" ht="15.6">
      <c r="B2" s="4"/>
    </row>
    <row r="3" spans="2:5" ht="15.95" thickBot="1">
      <c r="B3" s="4" t="s">
        <v>150</v>
      </c>
    </row>
    <row r="4" spans="2:5" ht="14.45" customHeight="1" thickBot="1">
      <c r="B4" s="153" t="s">
        <v>201</v>
      </c>
      <c r="C4" s="164"/>
      <c r="D4" s="165"/>
    </row>
    <row r="5" spans="2:5" ht="14.45" customHeight="1">
      <c r="B5" s="159" t="s">
        <v>152</v>
      </c>
      <c r="C5" s="34" t="s">
        <v>153</v>
      </c>
      <c r="D5" s="102">
        <v>1E-3</v>
      </c>
    </row>
    <row r="6" spans="2:5" ht="14.45" customHeight="1">
      <c r="B6" s="160"/>
      <c r="C6" s="35" t="s">
        <v>154</v>
      </c>
      <c r="D6" s="103">
        <v>1E-3</v>
      </c>
    </row>
    <row r="7" spans="2:5" ht="14.45" customHeight="1">
      <c r="B7" s="160"/>
      <c r="C7" s="35" t="s">
        <v>155</v>
      </c>
      <c r="D7" s="104">
        <f>D5-D6</f>
        <v>0</v>
      </c>
      <c r="E7" s="25"/>
    </row>
    <row r="8" spans="2:5" ht="13.5" thickBot="1">
      <c r="B8" s="160"/>
      <c r="C8" s="118" t="s">
        <v>156</v>
      </c>
      <c r="D8" s="119">
        <v>0</v>
      </c>
    </row>
    <row r="9" spans="2:5">
      <c r="B9" s="160"/>
      <c r="C9" s="34" t="s">
        <v>157</v>
      </c>
      <c r="D9" s="102">
        <v>1E-3</v>
      </c>
    </row>
    <row r="10" spans="2:5">
      <c r="B10" s="160"/>
      <c r="C10" s="35" t="s">
        <v>158</v>
      </c>
      <c r="D10" s="103">
        <v>1E-3</v>
      </c>
    </row>
    <row r="11" spans="2:5">
      <c r="B11" s="160"/>
      <c r="C11" s="35" t="s">
        <v>159</v>
      </c>
      <c r="D11" s="104">
        <f>D9-D10</f>
        <v>0</v>
      </c>
    </row>
    <row r="12" spans="2:5" ht="14.45" customHeight="1" thickBot="1">
      <c r="B12" s="160"/>
      <c r="C12" s="37" t="s">
        <v>160</v>
      </c>
      <c r="D12" s="101">
        <v>0</v>
      </c>
    </row>
    <row r="13" spans="2:5">
      <c r="B13" s="161"/>
      <c r="C13" s="121" t="s">
        <v>161</v>
      </c>
      <c r="D13" s="120">
        <f>SUM(D12,D8)</f>
        <v>0</v>
      </c>
    </row>
    <row r="14" spans="2:5" ht="13.5" thickBot="1">
      <c r="B14" s="161"/>
      <c r="C14" s="122" t="s">
        <v>162</v>
      </c>
      <c r="D14" s="101">
        <v>0</v>
      </c>
    </row>
    <row r="15" spans="2:5" ht="14.45">
      <c r="B15" s="156" t="s">
        <v>163</v>
      </c>
      <c r="C15" s="34" t="s">
        <v>164</v>
      </c>
      <c r="D15" s="105">
        <v>0</v>
      </c>
    </row>
    <row r="16" spans="2:5" ht="14.45">
      <c r="B16" s="157"/>
      <c r="C16" s="35" t="s">
        <v>165</v>
      </c>
      <c r="D16" s="106">
        <v>0</v>
      </c>
    </row>
    <row r="17" spans="2:7">
      <c r="B17" s="157"/>
      <c r="C17" s="35" t="s">
        <v>166</v>
      </c>
      <c r="D17" s="106">
        <v>0</v>
      </c>
    </row>
    <row r="18" spans="2:7" ht="13.5" thickBot="1">
      <c r="B18" s="158"/>
      <c r="C18" s="37" t="s">
        <v>167</v>
      </c>
      <c r="D18" s="107">
        <f>D16-D17</f>
        <v>0</v>
      </c>
    </row>
    <row r="19" spans="2:7" s="8" customFormat="1">
      <c r="B19" s="23" t="s">
        <v>168</v>
      </c>
      <c r="C19" s="3"/>
      <c r="D19" s="3"/>
      <c r="E19" s="3"/>
      <c r="F19" s="3"/>
      <c r="G19" s="3"/>
    </row>
    <row r="20" spans="2:7" s="8" customFormat="1">
      <c r="B20" s="23" t="s">
        <v>169</v>
      </c>
      <c r="C20" s="3"/>
      <c r="D20" s="3"/>
      <c r="E20" s="3"/>
      <c r="F20" s="3"/>
      <c r="G20" s="3"/>
    </row>
    <row r="21" spans="2:7" s="8" customFormat="1">
      <c r="B21" s="23" t="s">
        <v>170</v>
      </c>
      <c r="C21" s="3"/>
      <c r="D21" s="3"/>
      <c r="E21" s="3"/>
      <c r="F21" s="3"/>
      <c r="G21" s="3"/>
    </row>
    <row r="23" spans="2:7" ht="15.95" thickBot="1">
      <c r="B23" s="4" t="s">
        <v>171</v>
      </c>
    </row>
    <row r="24" spans="2:7">
      <c r="B24" s="43" t="s">
        <v>172</v>
      </c>
      <c r="C24" s="44" t="s">
        <v>173</v>
      </c>
      <c r="D24" s="45" t="s">
        <v>174</v>
      </c>
    </row>
    <row r="25" spans="2:7">
      <c r="B25" s="46">
        <v>1</v>
      </c>
      <c r="C25" s="42"/>
      <c r="D25" s="47"/>
    </row>
    <row r="26" spans="2:7">
      <c r="B26" s="46">
        <v>2</v>
      </c>
      <c r="C26" s="42"/>
      <c r="D26" s="47"/>
    </row>
    <row r="27" spans="2:7" ht="13.5" thickBot="1">
      <c r="B27" s="48">
        <v>3</v>
      </c>
      <c r="C27" s="49"/>
      <c r="D27" s="50"/>
    </row>
    <row r="28" spans="2:7">
      <c r="B28" s="23" t="s">
        <v>175</v>
      </c>
      <c r="C28" s="51"/>
      <c r="D28" s="51"/>
    </row>
    <row r="30" spans="2:7" ht="15.95" thickBot="1">
      <c r="B30" s="4" t="s">
        <v>176</v>
      </c>
    </row>
    <row r="31" spans="2:7" ht="26.1">
      <c r="B31" s="43" t="s">
        <v>177</v>
      </c>
      <c r="C31" s="44" t="s">
        <v>178</v>
      </c>
      <c r="D31" s="44" t="s">
        <v>179</v>
      </c>
      <c r="E31" s="45" t="s">
        <v>180</v>
      </c>
    </row>
    <row r="32" spans="2:7">
      <c r="B32" s="52"/>
      <c r="C32" s="10"/>
      <c r="D32" s="10"/>
      <c r="E32" s="53"/>
    </row>
    <row r="33" spans="2:5">
      <c r="B33" s="52"/>
      <c r="C33" s="10"/>
      <c r="D33" s="10"/>
      <c r="E33" s="53"/>
    </row>
    <row r="34" spans="2:5">
      <c r="B34" s="52"/>
      <c r="C34" s="10"/>
      <c r="D34" s="10"/>
      <c r="E34" s="53"/>
    </row>
    <row r="35" spans="2:5" ht="13.5" thickBot="1">
      <c r="B35" s="54"/>
      <c r="C35" s="55"/>
      <c r="D35" s="55"/>
      <c r="E35" s="56"/>
    </row>
    <row r="36" spans="2:5">
      <c r="B36" s="23" t="s">
        <v>175</v>
      </c>
    </row>
    <row r="37" spans="2:5">
      <c r="B37" s="12"/>
    </row>
    <row r="38" spans="2:5" ht="15.95" thickBot="1">
      <c r="B38" s="4" t="s">
        <v>181</v>
      </c>
    </row>
    <row r="39" spans="2:5" ht="26.1">
      <c r="B39" s="83" t="s">
        <v>182</v>
      </c>
      <c r="C39" s="57" t="s">
        <v>183</v>
      </c>
      <c r="D39" s="57" t="s">
        <v>184</v>
      </c>
      <c r="E39" s="84" t="s">
        <v>185</v>
      </c>
    </row>
    <row r="40" spans="2:5">
      <c r="B40" s="75" t="s">
        <v>186</v>
      </c>
      <c r="C40" s="73" t="s">
        <v>187</v>
      </c>
      <c r="D40" s="73" t="s">
        <v>188</v>
      </c>
      <c r="E40" s="76" t="s">
        <v>189</v>
      </c>
    </row>
    <row r="41" spans="2:5">
      <c r="B41" s="77" t="s">
        <v>190</v>
      </c>
      <c r="C41" s="74"/>
      <c r="D41" s="74"/>
      <c r="E41" s="36">
        <f>C41*D41</f>
        <v>0</v>
      </c>
    </row>
    <row r="42" spans="2:5">
      <c r="B42" s="77" t="s">
        <v>191</v>
      </c>
      <c r="C42" s="74"/>
      <c r="D42" s="74"/>
      <c r="E42" s="80">
        <f>C42*D42</f>
        <v>0</v>
      </c>
    </row>
    <row r="43" spans="2:5">
      <c r="B43" s="78" t="s">
        <v>19</v>
      </c>
      <c r="C43" s="81">
        <f>SUM(C41:C42)</f>
        <v>0</v>
      </c>
      <c r="D43" s="81"/>
      <c r="E43" s="80">
        <f>SUM(E41:E42)</f>
        <v>0</v>
      </c>
    </row>
    <row r="44" spans="2:5" ht="13.5" thickBot="1">
      <c r="B44" s="162" t="s">
        <v>192</v>
      </c>
      <c r="C44" s="163"/>
      <c r="D44" s="82" t="e">
        <f>E43/C43</f>
        <v>#DIV/0!</v>
      </c>
      <c r="E44" s="79"/>
    </row>
    <row r="45" spans="2:5">
      <c r="B45" s="23" t="s">
        <v>193</v>
      </c>
    </row>
    <row r="46" spans="2:5">
      <c r="B46" s="23" t="s">
        <v>194</v>
      </c>
    </row>
    <row r="47" spans="2:5">
      <c r="B47" s="23" t="s">
        <v>195</v>
      </c>
    </row>
  </sheetData>
  <mergeCells count="4">
    <mergeCell ref="B4:D4"/>
    <mergeCell ref="B5:B14"/>
    <mergeCell ref="B15:B18"/>
    <mergeCell ref="B44:C44"/>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156A7-9F68-4EE6-8653-13E424FEE8C5}">
  <dimension ref="B1:G47"/>
  <sheetViews>
    <sheetView zoomScaleNormal="100" workbookViewId="0">
      <selection activeCell="B5" sqref="B5:D18"/>
    </sheetView>
  </sheetViews>
  <sheetFormatPr defaultColWidth="8.85546875" defaultRowHeight="12.95"/>
  <cols>
    <col min="1" max="1" width="8.85546875" style="12"/>
    <col min="2" max="2" width="25.85546875" style="14" bestFit="1" customWidth="1"/>
    <col min="3" max="3" width="34.42578125" style="12" bestFit="1" customWidth="1"/>
    <col min="4" max="4" width="43.42578125" style="12" customWidth="1"/>
    <col min="5" max="5" width="19.85546875" style="12" customWidth="1"/>
    <col min="6" max="16384" width="8.85546875" style="12"/>
  </cols>
  <sheetData>
    <row r="1" spans="2:5" ht="15.6">
      <c r="B1" s="4" t="s">
        <v>202</v>
      </c>
    </row>
    <row r="2" spans="2:5" ht="15.6">
      <c r="B2" s="4"/>
    </row>
    <row r="3" spans="2:5" ht="15.95" thickBot="1">
      <c r="B3" s="4" t="s">
        <v>150</v>
      </c>
    </row>
    <row r="4" spans="2:5" ht="14.45" customHeight="1" thickBot="1">
      <c r="B4" s="153" t="s">
        <v>203</v>
      </c>
      <c r="C4" s="164"/>
      <c r="D4" s="165"/>
    </row>
    <row r="5" spans="2:5" ht="14.45" customHeight="1">
      <c r="B5" s="159" t="s">
        <v>152</v>
      </c>
      <c r="C5" s="34" t="s">
        <v>153</v>
      </c>
      <c r="D5" s="102">
        <v>1E-3</v>
      </c>
    </row>
    <row r="6" spans="2:5" ht="14.45" customHeight="1">
      <c r="B6" s="160"/>
      <c r="C6" s="35" t="s">
        <v>154</v>
      </c>
      <c r="D6" s="103">
        <v>1E-3</v>
      </c>
    </row>
    <row r="7" spans="2:5" ht="14.45" customHeight="1">
      <c r="B7" s="160"/>
      <c r="C7" s="35" t="s">
        <v>155</v>
      </c>
      <c r="D7" s="104">
        <f>D5-D6</f>
        <v>0</v>
      </c>
      <c r="E7" s="25"/>
    </row>
    <row r="8" spans="2:5" ht="13.5" thickBot="1">
      <c r="B8" s="160"/>
      <c r="C8" s="118" t="s">
        <v>156</v>
      </c>
      <c r="D8" s="119">
        <v>0</v>
      </c>
    </row>
    <row r="9" spans="2:5">
      <c r="B9" s="160"/>
      <c r="C9" s="34" t="s">
        <v>157</v>
      </c>
      <c r="D9" s="102">
        <v>1E-3</v>
      </c>
    </row>
    <row r="10" spans="2:5">
      <c r="B10" s="160"/>
      <c r="C10" s="35" t="s">
        <v>158</v>
      </c>
      <c r="D10" s="103">
        <v>1E-3</v>
      </c>
    </row>
    <row r="11" spans="2:5">
      <c r="B11" s="160"/>
      <c r="C11" s="35" t="s">
        <v>159</v>
      </c>
      <c r="D11" s="104">
        <f>D9-D10</f>
        <v>0</v>
      </c>
    </row>
    <row r="12" spans="2:5" ht="14.45" customHeight="1" thickBot="1">
      <c r="B12" s="160"/>
      <c r="C12" s="37" t="s">
        <v>160</v>
      </c>
      <c r="D12" s="101">
        <v>0</v>
      </c>
    </row>
    <row r="13" spans="2:5">
      <c r="B13" s="161"/>
      <c r="C13" s="121" t="s">
        <v>161</v>
      </c>
      <c r="D13" s="120">
        <f>SUM(D12,D8)</f>
        <v>0</v>
      </c>
    </row>
    <row r="14" spans="2:5" ht="13.5" thickBot="1">
      <c r="B14" s="161"/>
      <c r="C14" s="122" t="s">
        <v>162</v>
      </c>
      <c r="D14" s="101">
        <v>0</v>
      </c>
    </row>
    <row r="15" spans="2:5" ht="14.45">
      <c r="B15" s="156" t="s">
        <v>163</v>
      </c>
      <c r="C15" s="34" t="s">
        <v>164</v>
      </c>
      <c r="D15" s="105">
        <v>0</v>
      </c>
    </row>
    <row r="16" spans="2:5" ht="14.45">
      <c r="B16" s="157"/>
      <c r="C16" s="35" t="s">
        <v>165</v>
      </c>
      <c r="D16" s="106">
        <v>0</v>
      </c>
    </row>
    <row r="17" spans="2:7">
      <c r="B17" s="157"/>
      <c r="C17" s="35" t="s">
        <v>166</v>
      </c>
      <c r="D17" s="106">
        <v>0</v>
      </c>
    </row>
    <row r="18" spans="2:7" ht="13.5" thickBot="1">
      <c r="B18" s="158"/>
      <c r="C18" s="37" t="s">
        <v>167</v>
      </c>
      <c r="D18" s="107">
        <f>D16-D17</f>
        <v>0</v>
      </c>
    </row>
    <row r="19" spans="2:7" s="8" customFormat="1">
      <c r="B19" s="23" t="s">
        <v>168</v>
      </c>
      <c r="C19" s="3"/>
      <c r="D19" s="3"/>
      <c r="E19" s="3"/>
      <c r="F19" s="3"/>
      <c r="G19" s="3"/>
    </row>
    <row r="20" spans="2:7" s="8" customFormat="1">
      <c r="B20" s="23" t="s">
        <v>169</v>
      </c>
      <c r="C20" s="3"/>
      <c r="D20" s="3"/>
      <c r="E20" s="3"/>
      <c r="F20" s="3"/>
      <c r="G20" s="3"/>
    </row>
    <row r="21" spans="2:7" s="8" customFormat="1">
      <c r="B21" s="23" t="s">
        <v>170</v>
      </c>
      <c r="C21" s="3"/>
      <c r="D21" s="3"/>
      <c r="E21" s="3"/>
      <c r="F21" s="3"/>
      <c r="G21" s="3"/>
    </row>
    <row r="23" spans="2:7" ht="15.95" thickBot="1">
      <c r="B23" s="4" t="s">
        <v>171</v>
      </c>
    </row>
    <row r="24" spans="2:7">
      <c r="B24" s="43" t="s">
        <v>172</v>
      </c>
      <c r="C24" s="44" t="s">
        <v>173</v>
      </c>
      <c r="D24" s="45" t="s">
        <v>174</v>
      </c>
    </row>
    <row r="25" spans="2:7">
      <c r="B25" s="46">
        <v>1</v>
      </c>
      <c r="C25" s="42"/>
      <c r="D25" s="47"/>
    </row>
    <row r="26" spans="2:7">
      <c r="B26" s="46">
        <v>2</v>
      </c>
      <c r="C26" s="42"/>
      <c r="D26" s="47"/>
    </row>
    <row r="27" spans="2:7" ht="13.5" thickBot="1">
      <c r="B27" s="48">
        <v>3</v>
      </c>
      <c r="C27" s="49"/>
      <c r="D27" s="50"/>
    </row>
    <row r="28" spans="2:7">
      <c r="B28" s="23" t="s">
        <v>175</v>
      </c>
      <c r="C28" s="51"/>
      <c r="D28" s="51"/>
    </row>
    <row r="30" spans="2:7" ht="15.95" thickBot="1">
      <c r="B30" s="4" t="s">
        <v>176</v>
      </c>
    </row>
    <row r="31" spans="2:7" ht="26.1">
      <c r="B31" s="43" t="s">
        <v>177</v>
      </c>
      <c r="C31" s="44" t="s">
        <v>178</v>
      </c>
      <c r="D31" s="44" t="s">
        <v>179</v>
      </c>
      <c r="E31" s="45" t="s">
        <v>180</v>
      </c>
    </row>
    <row r="32" spans="2:7">
      <c r="B32" s="52"/>
      <c r="C32" s="10"/>
      <c r="D32" s="10"/>
      <c r="E32" s="53"/>
    </row>
    <row r="33" spans="2:5">
      <c r="B33" s="52"/>
      <c r="C33" s="10"/>
      <c r="D33" s="10"/>
      <c r="E33" s="53"/>
    </row>
    <row r="34" spans="2:5">
      <c r="B34" s="52"/>
      <c r="C34" s="10"/>
      <c r="D34" s="10"/>
      <c r="E34" s="53"/>
    </row>
    <row r="35" spans="2:5" ht="13.5" thickBot="1">
      <c r="B35" s="54"/>
      <c r="C35" s="55"/>
      <c r="D35" s="55"/>
      <c r="E35" s="56"/>
    </row>
    <row r="36" spans="2:5">
      <c r="B36" s="23" t="s">
        <v>175</v>
      </c>
    </row>
    <row r="37" spans="2:5">
      <c r="B37" s="12"/>
    </row>
    <row r="38" spans="2:5" ht="15.95" thickBot="1">
      <c r="B38" s="4" t="s">
        <v>181</v>
      </c>
    </row>
    <row r="39" spans="2:5" ht="26.1">
      <c r="B39" s="83" t="s">
        <v>182</v>
      </c>
      <c r="C39" s="57" t="s">
        <v>183</v>
      </c>
      <c r="D39" s="57" t="s">
        <v>184</v>
      </c>
      <c r="E39" s="84" t="s">
        <v>185</v>
      </c>
    </row>
    <row r="40" spans="2:5">
      <c r="B40" s="75" t="s">
        <v>186</v>
      </c>
      <c r="C40" s="73" t="s">
        <v>187</v>
      </c>
      <c r="D40" s="73" t="s">
        <v>188</v>
      </c>
      <c r="E40" s="76" t="s">
        <v>189</v>
      </c>
    </row>
    <row r="41" spans="2:5">
      <c r="B41" s="77" t="s">
        <v>190</v>
      </c>
      <c r="C41" s="74"/>
      <c r="D41" s="74"/>
      <c r="E41" s="36">
        <f>C41*D41</f>
        <v>0</v>
      </c>
    </row>
    <row r="42" spans="2:5">
      <c r="B42" s="77" t="s">
        <v>191</v>
      </c>
      <c r="C42" s="74"/>
      <c r="D42" s="74"/>
      <c r="E42" s="80">
        <f>C42*D42</f>
        <v>0</v>
      </c>
    </row>
    <row r="43" spans="2:5">
      <c r="B43" s="78" t="s">
        <v>19</v>
      </c>
      <c r="C43" s="81">
        <f>SUM(C41:C42)</f>
        <v>0</v>
      </c>
      <c r="D43" s="81"/>
      <c r="E43" s="80">
        <f>SUM(E41:E42)</f>
        <v>0</v>
      </c>
    </row>
    <row r="44" spans="2:5" ht="13.5" thickBot="1">
      <c r="B44" s="162" t="s">
        <v>192</v>
      </c>
      <c r="C44" s="163"/>
      <c r="D44" s="82" t="e">
        <f>E43/C43</f>
        <v>#DIV/0!</v>
      </c>
      <c r="E44" s="79"/>
    </row>
    <row r="45" spans="2:5">
      <c r="B45" s="23" t="s">
        <v>193</v>
      </c>
    </row>
    <row r="46" spans="2:5">
      <c r="B46" s="23" t="s">
        <v>194</v>
      </c>
    </row>
    <row r="47" spans="2:5">
      <c r="B47" s="23" t="s">
        <v>195</v>
      </c>
    </row>
  </sheetData>
  <mergeCells count="4">
    <mergeCell ref="B4:D4"/>
    <mergeCell ref="B5:B14"/>
    <mergeCell ref="B15:B18"/>
    <mergeCell ref="B44:C44"/>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57CD5-9A74-4033-9FF1-9EC220DCCC33}">
  <dimension ref="B1:G47"/>
  <sheetViews>
    <sheetView zoomScaleNormal="100" workbookViewId="0">
      <selection activeCell="B5" sqref="B5:D18"/>
    </sheetView>
  </sheetViews>
  <sheetFormatPr defaultColWidth="8.85546875" defaultRowHeight="12.95"/>
  <cols>
    <col min="1" max="1" width="8.85546875" style="12"/>
    <col min="2" max="2" width="25.85546875" style="14" bestFit="1" customWidth="1"/>
    <col min="3" max="3" width="34.42578125" style="12" bestFit="1" customWidth="1"/>
    <col min="4" max="4" width="43.42578125" style="12" customWidth="1"/>
    <col min="5" max="5" width="19.85546875" style="12" customWidth="1"/>
    <col min="6" max="16384" width="8.85546875" style="12"/>
  </cols>
  <sheetData>
    <row r="1" spans="2:5" ht="15.6">
      <c r="B1" s="4" t="s">
        <v>204</v>
      </c>
    </row>
    <row r="2" spans="2:5" ht="15.6">
      <c r="B2" s="4"/>
    </row>
    <row r="3" spans="2:5" ht="15.95" thickBot="1">
      <c r="B3" s="4" t="s">
        <v>150</v>
      </c>
    </row>
    <row r="4" spans="2:5" ht="14.45" customHeight="1" thickBot="1">
      <c r="B4" s="153" t="s">
        <v>205</v>
      </c>
      <c r="C4" s="164"/>
      <c r="D4" s="165"/>
    </row>
    <row r="5" spans="2:5" ht="14.45" customHeight="1">
      <c r="B5" s="159" t="s">
        <v>152</v>
      </c>
      <c r="C5" s="34" t="s">
        <v>153</v>
      </c>
      <c r="D5" s="102">
        <v>1E-3</v>
      </c>
    </row>
    <row r="6" spans="2:5" ht="14.45" customHeight="1">
      <c r="B6" s="160"/>
      <c r="C6" s="35" t="s">
        <v>154</v>
      </c>
      <c r="D6" s="103">
        <v>1E-3</v>
      </c>
    </row>
    <row r="7" spans="2:5" ht="14.45" customHeight="1">
      <c r="B7" s="160"/>
      <c r="C7" s="35" t="s">
        <v>155</v>
      </c>
      <c r="D7" s="104">
        <f>D5-D6</f>
        <v>0</v>
      </c>
      <c r="E7" s="25"/>
    </row>
    <row r="8" spans="2:5" ht="13.5" thickBot="1">
      <c r="B8" s="160"/>
      <c r="C8" s="118" t="s">
        <v>156</v>
      </c>
      <c r="D8" s="119">
        <v>0</v>
      </c>
    </row>
    <row r="9" spans="2:5">
      <c r="B9" s="160"/>
      <c r="C9" s="34" t="s">
        <v>157</v>
      </c>
      <c r="D9" s="102">
        <v>1E-3</v>
      </c>
    </row>
    <row r="10" spans="2:5">
      <c r="B10" s="160"/>
      <c r="C10" s="35" t="s">
        <v>158</v>
      </c>
      <c r="D10" s="103">
        <v>1E-3</v>
      </c>
    </row>
    <row r="11" spans="2:5">
      <c r="B11" s="160"/>
      <c r="C11" s="35" t="s">
        <v>159</v>
      </c>
      <c r="D11" s="104">
        <f>D9-D10</f>
        <v>0</v>
      </c>
    </row>
    <row r="12" spans="2:5" ht="14.45" customHeight="1" thickBot="1">
      <c r="B12" s="160"/>
      <c r="C12" s="37" t="s">
        <v>160</v>
      </c>
      <c r="D12" s="101">
        <v>0</v>
      </c>
    </row>
    <row r="13" spans="2:5">
      <c r="B13" s="161"/>
      <c r="C13" s="121" t="s">
        <v>161</v>
      </c>
      <c r="D13" s="120">
        <f>SUM(D12,D8)</f>
        <v>0</v>
      </c>
    </row>
    <row r="14" spans="2:5" ht="13.5" thickBot="1">
      <c r="B14" s="161"/>
      <c r="C14" s="122" t="s">
        <v>162</v>
      </c>
      <c r="D14" s="101">
        <v>0</v>
      </c>
    </row>
    <row r="15" spans="2:5" ht="14.45">
      <c r="B15" s="156" t="s">
        <v>163</v>
      </c>
      <c r="C15" s="34" t="s">
        <v>164</v>
      </c>
      <c r="D15" s="105">
        <v>0</v>
      </c>
    </row>
    <row r="16" spans="2:5" ht="14.45">
      <c r="B16" s="157"/>
      <c r="C16" s="35" t="s">
        <v>165</v>
      </c>
      <c r="D16" s="106">
        <v>0</v>
      </c>
    </row>
    <row r="17" spans="2:7">
      <c r="B17" s="157"/>
      <c r="C17" s="35" t="s">
        <v>166</v>
      </c>
      <c r="D17" s="106">
        <v>0</v>
      </c>
    </row>
    <row r="18" spans="2:7" ht="13.5" thickBot="1">
      <c r="B18" s="158"/>
      <c r="C18" s="37" t="s">
        <v>167</v>
      </c>
      <c r="D18" s="107">
        <f>D16-D17</f>
        <v>0</v>
      </c>
    </row>
    <row r="19" spans="2:7" s="8" customFormat="1">
      <c r="B19" s="23" t="s">
        <v>168</v>
      </c>
      <c r="C19" s="3"/>
      <c r="D19" s="3"/>
      <c r="E19" s="3"/>
      <c r="F19" s="3"/>
      <c r="G19" s="3"/>
    </row>
    <row r="20" spans="2:7" s="8" customFormat="1">
      <c r="B20" s="23" t="s">
        <v>169</v>
      </c>
      <c r="C20" s="3"/>
      <c r="D20" s="3"/>
      <c r="E20" s="3"/>
      <c r="F20" s="3"/>
      <c r="G20" s="3"/>
    </row>
    <row r="21" spans="2:7" s="8" customFormat="1">
      <c r="B21" s="23" t="s">
        <v>170</v>
      </c>
      <c r="C21" s="3"/>
      <c r="D21" s="3"/>
      <c r="E21" s="3"/>
      <c r="F21" s="3"/>
      <c r="G21" s="3"/>
    </row>
    <row r="23" spans="2:7" ht="15.95" thickBot="1">
      <c r="B23" s="4" t="s">
        <v>171</v>
      </c>
    </row>
    <row r="24" spans="2:7">
      <c r="B24" s="43" t="s">
        <v>172</v>
      </c>
      <c r="C24" s="44" t="s">
        <v>173</v>
      </c>
      <c r="D24" s="45" t="s">
        <v>174</v>
      </c>
    </row>
    <row r="25" spans="2:7">
      <c r="B25" s="46">
        <v>1</v>
      </c>
      <c r="C25" s="42"/>
      <c r="D25" s="47"/>
    </row>
    <row r="26" spans="2:7">
      <c r="B26" s="46">
        <v>2</v>
      </c>
      <c r="C26" s="42"/>
      <c r="D26" s="47"/>
    </row>
    <row r="27" spans="2:7" ht="13.5" thickBot="1">
      <c r="B27" s="48">
        <v>3</v>
      </c>
      <c r="C27" s="49"/>
      <c r="D27" s="50"/>
    </row>
    <row r="28" spans="2:7">
      <c r="B28" s="23" t="s">
        <v>175</v>
      </c>
      <c r="C28" s="51"/>
      <c r="D28" s="51"/>
    </row>
    <row r="30" spans="2:7" ht="15.95" thickBot="1">
      <c r="B30" s="4" t="s">
        <v>176</v>
      </c>
    </row>
    <row r="31" spans="2:7" ht="26.1">
      <c r="B31" s="43" t="s">
        <v>177</v>
      </c>
      <c r="C31" s="44" t="s">
        <v>178</v>
      </c>
      <c r="D31" s="44" t="s">
        <v>179</v>
      </c>
      <c r="E31" s="45" t="s">
        <v>180</v>
      </c>
    </row>
    <row r="32" spans="2:7">
      <c r="B32" s="52"/>
      <c r="C32" s="10"/>
      <c r="D32" s="10"/>
      <c r="E32" s="53"/>
    </row>
    <row r="33" spans="2:5">
      <c r="B33" s="52"/>
      <c r="C33" s="10"/>
      <c r="D33" s="10"/>
      <c r="E33" s="53"/>
    </row>
    <row r="34" spans="2:5">
      <c r="B34" s="52"/>
      <c r="C34" s="10"/>
      <c r="D34" s="10"/>
      <c r="E34" s="53"/>
    </row>
    <row r="35" spans="2:5" ht="13.5" thickBot="1">
      <c r="B35" s="54"/>
      <c r="C35" s="55"/>
      <c r="D35" s="55"/>
      <c r="E35" s="56"/>
    </row>
    <row r="36" spans="2:5">
      <c r="B36" s="23" t="s">
        <v>175</v>
      </c>
    </row>
    <row r="37" spans="2:5">
      <c r="B37" s="12"/>
    </row>
    <row r="38" spans="2:5" ht="15.95" thickBot="1">
      <c r="B38" s="4" t="s">
        <v>181</v>
      </c>
    </row>
    <row r="39" spans="2:5" ht="26.1">
      <c r="B39" s="83" t="s">
        <v>182</v>
      </c>
      <c r="C39" s="57" t="s">
        <v>183</v>
      </c>
      <c r="D39" s="57" t="s">
        <v>184</v>
      </c>
      <c r="E39" s="84" t="s">
        <v>185</v>
      </c>
    </row>
    <row r="40" spans="2:5">
      <c r="B40" s="75" t="s">
        <v>186</v>
      </c>
      <c r="C40" s="73" t="s">
        <v>187</v>
      </c>
      <c r="D40" s="73" t="s">
        <v>188</v>
      </c>
      <c r="E40" s="76" t="s">
        <v>189</v>
      </c>
    </row>
    <row r="41" spans="2:5">
      <c r="B41" s="77" t="s">
        <v>190</v>
      </c>
      <c r="C41" s="74"/>
      <c r="D41" s="74"/>
      <c r="E41" s="36">
        <f>C41*D41</f>
        <v>0</v>
      </c>
    </row>
    <row r="42" spans="2:5">
      <c r="B42" s="77" t="s">
        <v>191</v>
      </c>
      <c r="C42" s="74"/>
      <c r="D42" s="74"/>
      <c r="E42" s="80">
        <f>C42*D42</f>
        <v>0</v>
      </c>
    </row>
    <row r="43" spans="2:5">
      <c r="B43" s="78" t="s">
        <v>19</v>
      </c>
      <c r="C43" s="81">
        <f>SUM(C41:C42)</f>
        <v>0</v>
      </c>
      <c r="D43" s="81"/>
      <c r="E43" s="80">
        <f>SUM(E41:E42)</f>
        <v>0</v>
      </c>
    </row>
    <row r="44" spans="2:5" ht="13.5" thickBot="1">
      <c r="B44" s="162" t="s">
        <v>192</v>
      </c>
      <c r="C44" s="163"/>
      <c r="D44" s="82" t="e">
        <f>E43/C43</f>
        <v>#DIV/0!</v>
      </c>
      <c r="E44" s="79"/>
    </row>
    <row r="45" spans="2:5">
      <c r="B45" s="23" t="s">
        <v>193</v>
      </c>
    </row>
    <row r="46" spans="2:5">
      <c r="B46" s="23" t="s">
        <v>194</v>
      </c>
    </row>
    <row r="47" spans="2:5">
      <c r="B47" s="23" t="s">
        <v>195</v>
      </c>
    </row>
  </sheetData>
  <mergeCells count="4">
    <mergeCell ref="B4:D4"/>
    <mergeCell ref="B5:B14"/>
    <mergeCell ref="B15:B18"/>
    <mergeCell ref="B44:C44"/>
  </mergeCell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2C6A8-AFE3-4823-82BE-463C0A7663F0}">
  <dimension ref="B1:G47"/>
  <sheetViews>
    <sheetView zoomScaleNormal="100" workbookViewId="0">
      <selection activeCell="G55" sqref="G55"/>
    </sheetView>
  </sheetViews>
  <sheetFormatPr defaultColWidth="8.85546875" defaultRowHeight="12.95"/>
  <cols>
    <col min="1" max="1" width="8.85546875" style="12"/>
    <col min="2" max="2" width="25.85546875" style="14" bestFit="1" customWidth="1"/>
    <col min="3" max="3" width="34.42578125" style="12" bestFit="1" customWidth="1"/>
    <col min="4" max="4" width="43.42578125" style="12" customWidth="1"/>
    <col min="5" max="5" width="19.85546875" style="12" customWidth="1"/>
    <col min="6" max="16384" width="8.85546875" style="12"/>
  </cols>
  <sheetData>
    <row r="1" spans="2:5" ht="15.6">
      <c r="B1" s="4" t="s">
        <v>206</v>
      </c>
    </row>
    <row r="2" spans="2:5" ht="15.6">
      <c r="B2" s="4"/>
    </row>
    <row r="3" spans="2:5" ht="15.95" thickBot="1">
      <c r="B3" s="4" t="s">
        <v>150</v>
      </c>
    </row>
    <row r="4" spans="2:5" ht="14.45" customHeight="1" thickBot="1">
      <c r="B4" s="153" t="s">
        <v>207</v>
      </c>
      <c r="C4" s="164"/>
      <c r="D4" s="165"/>
    </row>
    <row r="5" spans="2:5" ht="14.45" customHeight="1">
      <c r="B5" s="159" t="s">
        <v>152</v>
      </c>
      <c r="C5" s="34" t="s">
        <v>153</v>
      </c>
      <c r="D5" s="102">
        <v>1E-3</v>
      </c>
    </row>
    <row r="6" spans="2:5" ht="14.45" customHeight="1">
      <c r="B6" s="160"/>
      <c r="C6" s="35" t="s">
        <v>154</v>
      </c>
      <c r="D6" s="103">
        <v>1E-3</v>
      </c>
    </row>
    <row r="7" spans="2:5" ht="14.45" customHeight="1">
      <c r="B7" s="160"/>
      <c r="C7" s="35" t="s">
        <v>155</v>
      </c>
      <c r="D7" s="104">
        <f>D5-D6</f>
        <v>0</v>
      </c>
      <c r="E7" s="25"/>
    </row>
    <row r="8" spans="2:5" ht="13.5" thickBot="1">
      <c r="B8" s="160"/>
      <c r="C8" s="118" t="s">
        <v>156</v>
      </c>
      <c r="D8" s="119">
        <v>0</v>
      </c>
    </row>
    <row r="9" spans="2:5">
      <c r="B9" s="160"/>
      <c r="C9" s="34" t="s">
        <v>157</v>
      </c>
      <c r="D9" s="102">
        <v>1E-3</v>
      </c>
    </row>
    <row r="10" spans="2:5">
      <c r="B10" s="160"/>
      <c r="C10" s="35" t="s">
        <v>158</v>
      </c>
      <c r="D10" s="103">
        <v>1E-3</v>
      </c>
    </row>
    <row r="11" spans="2:5">
      <c r="B11" s="160"/>
      <c r="C11" s="35" t="s">
        <v>159</v>
      </c>
      <c r="D11" s="104">
        <f>D9-D10</f>
        <v>0</v>
      </c>
    </row>
    <row r="12" spans="2:5" ht="14.45" customHeight="1" thickBot="1">
      <c r="B12" s="160"/>
      <c r="C12" s="37" t="s">
        <v>160</v>
      </c>
      <c r="D12" s="101">
        <v>0</v>
      </c>
    </row>
    <row r="13" spans="2:5">
      <c r="B13" s="161"/>
      <c r="C13" s="121" t="s">
        <v>161</v>
      </c>
      <c r="D13" s="120">
        <f>SUM(D12,D8)</f>
        <v>0</v>
      </c>
    </row>
    <row r="14" spans="2:5" ht="13.5" thickBot="1">
      <c r="B14" s="161"/>
      <c r="C14" s="122" t="s">
        <v>162</v>
      </c>
      <c r="D14" s="101">
        <v>0</v>
      </c>
    </row>
    <row r="15" spans="2:5" ht="14.45">
      <c r="B15" s="156" t="s">
        <v>163</v>
      </c>
      <c r="C15" s="34" t="s">
        <v>164</v>
      </c>
      <c r="D15" s="105">
        <v>0</v>
      </c>
    </row>
    <row r="16" spans="2:5" ht="14.45">
      <c r="B16" s="157"/>
      <c r="C16" s="35" t="s">
        <v>165</v>
      </c>
      <c r="D16" s="106">
        <v>0</v>
      </c>
    </row>
    <row r="17" spans="2:7">
      <c r="B17" s="157"/>
      <c r="C17" s="35" t="s">
        <v>166</v>
      </c>
      <c r="D17" s="106">
        <v>0</v>
      </c>
    </row>
    <row r="18" spans="2:7" ht="13.5" thickBot="1">
      <c r="B18" s="158"/>
      <c r="C18" s="37" t="s">
        <v>167</v>
      </c>
      <c r="D18" s="107">
        <f>D16-D17</f>
        <v>0</v>
      </c>
    </row>
    <row r="19" spans="2:7" s="8" customFormat="1">
      <c r="B19" s="23" t="s">
        <v>168</v>
      </c>
      <c r="C19" s="3"/>
      <c r="D19" s="3"/>
      <c r="E19" s="3"/>
      <c r="F19" s="3"/>
      <c r="G19" s="3"/>
    </row>
    <row r="20" spans="2:7" s="8" customFormat="1">
      <c r="B20" s="23" t="s">
        <v>169</v>
      </c>
      <c r="C20" s="3"/>
      <c r="D20" s="3"/>
      <c r="E20" s="3"/>
      <c r="F20" s="3"/>
      <c r="G20" s="3"/>
    </row>
    <row r="21" spans="2:7" s="8" customFormat="1">
      <c r="B21" s="23" t="s">
        <v>170</v>
      </c>
      <c r="C21" s="3"/>
      <c r="D21" s="3"/>
      <c r="E21" s="3"/>
      <c r="F21" s="3"/>
      <c r="G21" s="3"/>
    </row>
    <row r="23" spans="2:7" ht="15.95" thickBot="1">
      <c r="B23" s="4" t="s">
        <v>171</v>
      </c>
    </row>
    <row r="24" spans="2:7">
      <c r="B24" s="43" t="s">
        <v>172</v>
      </c>
      <c r="C24" s="44" t="s">
        <v>173</v>
      </c>
      <c r="D24" s="45" t="s">
        <v>174</v>
      </c>
    </row>
    <row r="25" spans="2:7">
      <c r="B25" s="46">
        <v>1</v>
      </c>
      <c r="C25" s="42"/>
      <c r="D25" s="47"/>
    </row>
    <row r="26" spans="2:7">
      <c r="B26" s="46">
        <v>2</v>
      </c>
      <c r="C26" s="42"/>
      <c r="D26" s="47"/>
    </row>
    <row r="27" spans="2:7" ht="13.5" thickBot="1">
      <c r="B27" s="48">
        <v>3</v>
      </c>
      <c r="C27" s="49"/>
      <c r="D27" s="50"/>
    </row>
    <row r="28" spans="2:7">
      <c r="B28" s="23" t="s">
        <v>175</v>
      </c>
      <c r="C28" s="51"/>
      <c r="D28" s="51"/>
    </row>
    <row r="30" spans="2:7" ht="15.95" thickBot="1">
      <c r="B30" s="4" t="s">
        <v>176</v>
      </c>
    </row>
    <row r="31" spans="2:7" ht="26.1">
      <c r="B31" s="43" t="s">
        <v>177</v>
      </c>
      <c r="C31" s="44" t="s">
        <v>178</v>
      </c>
      <c r="D31" s="44" t="s">
        <v>179</v>
      </c>
      <c r="E31" s="45" t="s">
        <v>180</v>
      </c>
    </row>
    <row r="32" spans="2:7">
      <c r="B32" s="52"/>
      <c r="C32" s="10"/>
      <c r="D32" s="10"/>
      <c r="E32" s="53"/>
    </row>
    <row r="33" spans="2:5">
      <c r="B33" s="52"/>
      <c r="C33" s="10"/>
      <c r="D33" s="10"/>
      <c r="E33" s="53"/>
    </row>
    <row r="34" spans="2:5">
      <c r="B34" s="52"/>
      <c r="C34" s="10"/>
      <c r="D34" s="10"/>
      <c r="E34" s="53"/>
    </row>
    <row r="35" spans="2:5" ht="13.5" thickBot="1">
      <c r="B35" s="54"/>
      <c r="C35" s="55"/>
      <c r="D35" s="55"/>
      <c r="E35" s="56"/>
    </row>
    <row r="36" spans="2:5">
      <c r="B36" s="23" t="s">
        <v>175</v>
      </c>
    </row>
    <row r="37" spans="2:5">
      <c r="B37" s="12"/>
    </row>
    <row r="38" spans="2:5" ht="15.95" thickBot="1">
      <c r="B38" s="4" t="s">
        <v>181</v>
      </c>
    </row>
    <row r="39" spans="2:5" ht="26.1">
      <c r="B39" s="83" t="s">
        <v>182</v>
      </c>
      <c r="C39" s="57" t="s">
        <v>183</v>
      </c>
      <c r="D39" s="57" t="s">
        <v>184</v>
      </c>
      <c r="E39" s="84" t="s">
        <v>185</v>
      </c>
    </row>
    <row r="40" spans="2:5">
      <c r="B40" s="75" t="s">
        <v>186</v>
      </c>
      <c r="C40" s="73" t="s">
        <v>187</v>
      </c>
      <c r="D40" s="73" t="s">
        <v>188</v>
      </c>
      <c r="E40" s="76" t="s">
        <v>189</v>
      </c>
    </row>
    <row r="41" spans="2:5">
      <c r="B41" s="77" t="s">
        <v>190</v>
      </c>
      <c r="C41" s="74"/>
      <c r="D41" s="74"/>
      <c r="E41" s="36">
        <f>C41*D41</f>
        <v>0</v>
      </c>
    </row>
    <row r="42" spans="2:5">
      <c r="B42" s="77" t="s">
        <v>191</v>
      </c>
      <c r="C42" s="74"/>
      <c r="D42" s="74"/>
      <c r="E42" s="80">
        <f>C42*D42</f>
        <v>0</v>
      </c>
    </row>
    <row r="43" spans="2:5">
      <c r="B43" s="78" t="s">
        <v>19</v>
      </c>
      <c r="C43" s="81">
        <f>SUM(C41:C42)</f>
        <v>0</v>
      </c>
      <c r="D43" s="81"/>
      <c r="E43" s="80">
        <f>SUM(E41:E42)</f>
        <v>0</v>
      </c>
    </row>
    <row r="44" spans="2:5" ht="13.5" thickBot="1">
      <c r="B44" s="162" t="s">
        <v>192</v>
      </c>
      <c r="C44" s="163"/>
      <c r="D44" s="82" t="e">
        <f>E43/C43</f>
        <v>#DIV/0!</v>
      </c>
      <c r="E44" s="79"/>
    </row>
    <row r="45" spans="2:5">
      <c r="B45" s="23" t="s">
        <v>193</v>
      </c>
    </row>
    <row r="46" spans="2:5">
      <c r="B46" s="23" t="s">
        <v>194</v>
      </c>
    </row>
    <row r="47" spans="2:5">
      <c r="B47" s="23" t="s">
        <v>195</v>
      </c>
    </row>
  </sheetData>
  <mergeCells count="4">
    <mergeCell ref="B4:D4"/>
    <mergeCell ref="B5:B14"/>
    <mergeCell ref="B15:B18"/>
    <mergeCell ref="B44:C44"/>
  </mergeCell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0B604-181A-4F17-993A-77584351AED2}">
  <dimension ref="B1:G47"/>
  <sheetViews>
    <sheetView zoomScaleNormal="100" workbookViewId="0">
      <selection activeCell="I18" sqref="I18"/>
    </sheetView>
  </sheetViews>
  <sheetFormatPr defaultColWidth="8.85546875" defaultRowHeight="12.95"/>
  <cols>
    <col min="1" max="1" width="8.85546875" style="12"/>
    <col min="2" max="2" width="25.85546875" style="14" bestFit="1" customWidth="1"/>
    <col min="3" max="3" width="34.42578125" style="12" bestFit="1" customWidth="1"/>
    <col min="4" max="4" width="43.42578125" style="12" customWidth="1"/>
    <col min="5" max="5" width="19.85546875" style="12" customWidth="1"/>
    <col min="6" max="16384" width="8.85546875" style="12"/>
  </cols>
  <sheetData>
    <row r="1" spans="2:5" ht="15.6">
      <c r="B1" s="4" t="s">
        <v>208</v>
      </c>
    </row>
    <row r="2" spans="2:5" ht="15.6">
      <c r="B2" s="4"/>
    </row>
    <row r="3" spans="2:5" ht="15.95" thickBot="1">
      <c r="B3" s="4" t="s">
        <v>150</v>
      </c>
    </row>
    <row r="4" spans="2:5" ht="14.45" customHeight="1" thickBot="1">
      <c r="B4" s="153" t="s">
        <v>209</v>
      </c>
      <c r="C4" s="164"/>
      <c r="D4" s="165"/>
    </row>
    <row r="5" spans="2:5" ht="14.45" customHeight="1">
      <c r="B5" s="159" t="s">
        <v>152</v>
      </c>
      <c r="C5" s="34" t="s">
        <v>153</v>
      </c>
      <c r="D5" s="102">
        <v>1E-3</v>
      </c>
    </row>
    <row r="6" spans="2:5" ht="14.45" customHeight="1">
      <c r="B6" s="160"/>
      <c r="C6" s="35" t="s">
        <v>154</v>
      </c>
      <c r="D6" s="103">
        <v>1E-3</v>
      </c>
    </row>
    <row r="7" spans="2:5" ht="14.45" customHeight="1">
      <c r="B7" s="160"/>
      <c r="C7" s="35" t="s">
        <v>155</v>
      </c>
      <c r="D7" s="104">
        <f>D5-D6</f>
        <v>0</v>
      </c>
      <c r="E7" s="25"/>
    </row>
    <row r="8" spans="2:5" ht="13.5" thickBot="1">
      <c r="B8" s="160"/>
      <c r="C8" s="118" t="s">
        <v>156</v>
      </c>
      <c r="D8" s="119">
        <v>0</v>
      </c>
    </row>
    <row r="9" spans="2:5">
      <c r="B9" s="160"/>
      <c r="C9" s="34" t="s">
        <v>157</v>
      </c>
      <c r="D9" s="102">
        <v>1E-3</v>
      </c>
    </row>
    <row r="10" spans="2:5">
      <c r="B10" s="160"/>
      <c r="C10" s="35" t="s">
        <v>158</v>
      </c>
      <c r="D10" s="103">
        <v>1E-3</v>
      </c>
    </row>
    <row r="11" spans="2:5">
      <c r="B11" s="160"/>
      <c r="C11" s="35" t="s">
        <v>159</v>
      </c>
      <c r="D11" s="104">
        <f>D9-D10</f>
        <v>0</v>
      </c>
    </row>
    <row r="12" spans="2:5" ht="14.45" customHeight="1" thickBot="1">
      <c r="B12" s="160"/>
      <c r="C12" s="37" t="s">
        <v>160</v>
      </c>
      <c r="D12" s="101">
        <v>0</v>
      </c>
    </row>
    <row r="13" spans="2:5">
      <c r="B13" s="161"/>
      <c r="C13" s="121" t="s">
        <v>161</v>
      </c>
      <c r="D13" s="120">
        <f>SUM(D12,D8)</f>
        <v>0</v>
      </c>
    </row>
    <row r="14" spans="2:5" ht="13.5" thickBot="1">
      <c r="B14" s="161"/>
      <c r="C14" s="122" t="s">
        <v>162</v>
      </c>
      <c r="D14" s="101">
        <v>0</v>
      </c>
    </row>
    <row r="15" spans="2:5" ht="14.45">
      <c r="B15" s="156" t="s">
        <v>163</v>
      </c>
      <c r="C15" s="34" t="s">
        <v>164</v>
      </c>
      <c r="D15" s="105">
        <v>0</v>
      </c>
    </row>
    <row r="16" spans="2:5" ht="14.45">
      <c r="B16" s="157"/>
      <c r="C16" s="35" t="s">
        <v>165</v>
      </c>
      <c r="D16" s="106">
        <v>0</v>
      </c>
    </row>
    <row r="17" spans="2:7">
      <c r="B17" s="157"/>
      <c r="C17" s="35" t="s">
        <v>166</v>
      </c>
      <c r="D17" s="106">
        <v>0</v>
      </c>
    </row>
    <row r="18" spans="2:7" ht="13.5" thickBot="1">
      <c r="B18" s="158"/>
      <c r="C18" s="37" t="s">
        <v>167</v>
      </c>
      <c r="D18" s="107">
        <f>D16-D17</f>
        <v>0</v>
      </c>
    </row>
    <row r="19" spans="2:7" s="8" customFormat="1">
      <c r="B19" s="23" t="s">
        <v>168</v>
      </c>
      <c r="C19" s="3"/>
      <c r="D19" s="3"/>
      <c r="E19" s="3"/>
      <c r="F19" s="3"/>
      <c r="G19" s="3"/>
    </row>
    <row r="20" spans="2:7" s="8" customFormat="1">
      <c r="B20" s="23" t="s">
        <v>169</v>
      </c>
      <c r="C20" s="3"/>
      <c r="D20" s="3"/>
      <c r="E20" s="3"/>
      <c r="F20" s="3"/>
      <c r="G20" s="3"/>
    </row>
    <row r="21" spans="2:7" s="8" customFormat="1">
      <c r="B21" s="23" t="s">
        <v>170</v>
      </c>
      <c r="C21" s="3"/>
      <c r="D21" s="3"/>
      <c r="E21" s="3"/>
      <c r="F21" s="3"/>
      <c r="G21" s="3"/>
    </row>
    <row r="23" spans="2:7" ht="15.95" thickBot="1">
      <c r="B23" s="4" t="s">
        <v>171</v>
      </c>
    </row>
    <row r="24" spans="2:7">
      <c r="B24" s="43" t="s">
        <v>172</v>
      </c>
      <c r="C24" s="44" t="s">
        <v>173</v>
      </c>
      <c r="D24" s="45" t="s">
        <v>174</v>
      </c>
    </row>
    <row r="25" spans="2:7">
      <c r="B25" s="46">
        <v>1</v>
      </c>
      <c r="C25" s="42"/>
      <c r="D25" s="47"/>
    </row>
    <row r="26" spans="2:7">
      <c r="B26" s="46">
        <v>2</v>
      </c>
      <c r="C26" s="42"/>
      <c r="D26" s="47"/>
    </row>
    <row r="27" spans="2:7" ht="13.5" thickBot="1">
      <c r="B27" s="48">
        <v>3</v>
      </c>
      <c r="C27" s="49"/>
      <c r="D27" s="50"/>
    </row>
    <row r="28" spans="2:7">
      <c r="B28" s="23" t="s">
        <v>175</v>
      </c>
      <c r="C28" s="51"/>
      <c r="D28" s="51"/>
    </row>
    <row r="30" spans="2:7" ht="15.95" thickBot="1">
      <c r="B30" s="4" t="s">
        <v>176</v>
      </c>
    </row>
    <row r="31" spans="2:7" ht="26.1">
      <c r="B31" s="43" t="s">
        <v>177</v>
      </c>
      <c r="C31" s="44" t="s">
        <v>178</v>
      </c>
      <c r="D31" s="44" t="s">
        <v>179</v>
      </c>
      <c r="E31" s="45" t="s">
        <v>180</v>
      </c>
    </row>
    <row r="32" spans="2:7">
      <c r="B32" s="52"/>
      <c r="C32" s="10"/>
      <c r="D32" s="10"/>
      <c r="E32" s="53"/>
    </row>
    <row r="33" spans="2:5">
      <c r="B33" s="52"/>
      <c r="C33" s="10"/>
      <c r="D33" s="10"/>
      <c r="E33" s="53"/>
    </row>
    <row r="34" spans="2:5">
      <c r="B34" s="52"/>
      <c r="C34" s="10"/>
      <c r="D34" s="10"/>
      <c r="E34" s="53"/>
    </row>
    <row r="35" spans="2:5" ht="13.5" thickBot="1">
      <c r="B35" s="54"/>
      <c r="C35" s="55"/>
      <c r="D35" s="55"/>
      <c r="E35" s="56"/>
    </row>
    <row r="36" spans="2:5">
      <c r="B36" s="23" t="s">
        <v>175</v>
      </c>
    </row>
    <row r="37" spans="2:5">
      <c r="B37" s="12"/>
    </row>
    <row r="38" spans="2:5" ht="15.95" thickBot="1">
      <c r="B38" s="4" t="s">
        <v>181</v>
      </c>
    </row>
    <row r="39" spans="2:5" ht="26.1">
      <c r="B39" s="83" t="s">
        <v>182</v>
      </c>
      <c r="C39" s="57" t="s">
        <v>183</v>
      </c>
      <c r="D39" s="57" t="s">
        <v>184</v>
      </c>
      <c r="E39" s="84" t="s">
        <v>185</v>
      </c>
    </row>
    <row r="40" spans="2:5">
      <c r="B40" s="75" t="s">
        <v>186</v>
      </c>
      <c r="C40" s="73" t="s">
        <v>187</v>
      </c>
      <c r="D40" s="73" t="s">
        <v>188</v>
      </c>
      <c r="E40" s="76" t="s">
        <v>189</v>
      </c>
    </row>
    <row r="41" spans="2:5">
      <c r="B41" s="77" t="s">
        <v>190</v>
      </c>
      <c r="C41" s="74"/>
      <c r="D41" s="74"/>
      <c r="E41" s="36">
        <f>C41*D41</f>
        <v>0</v>
      </c>
    </row>
    <row r="42" spans="2:5">
      <c r="B42" s="77" t="s">
        <v>191</v>
      </c>
      <c r="C42" s="74"/>
      <c r="D42" s="74"/>
      <c r="E42" s="80">
        <f>C42*D42</f>
        <v>0</v>
      </c>
    </row>
    <row r="43" spans="2:5">
      <c r="B43" s="78" t="s">
        <v>19</v>
      </c>
      <c r="C43" s="81">
        <f>SUM(C41:C42)</f>
        <v>0</v>
      </c>
      <c r="D43" s="81"/>
      <c r="E43" s="80">
        <f>SUM(E41:E42)</f>
        <v>0</v>
      </c>
    </row>
    <row r="44" spans="2:5" ht="13.5" thickBot="1">
      <c r="B44" s="162" t="s">
        <v>192</v>
      </c>
      <c r="C44" s="163"/>
      <c r="D44" s="82" t="e">
        <f>E43/C43</f>
        <v>#DIV/0!</v>
      </c>
      <c r="E44" s="79"/>
    </row>
    <row r="45" spans="2:5">
      <c r="B45" s="23" t="s">
        <v>193</v>
      </c>
    </row>
    <row r="46" spans="2:5">
      <c r="B46" s="23" t="s">
        <v>194</v>
      </c>
    </row>
    <row r="47" spans="2:5">
      <c r="B47" s="23" t="s">
        <v>195</v>
      </c>
    </row>
  </sheetData>
  <mergeCells count="4">
    <mergeCell ref="B4:D4"/>
    <mergeCell ref="B5:B14"/>
    <mergeCell ref="B15:B18"/>
    <mergeCell ref="B44:C44"/>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0FA44-AFB0-4BFC-9F3F-72A055CEE6E4}">
  <dimension ref="B1:G47"/>
  <sheetViews>
    <sheetView zoomScaleNormal="100" workbookViewId="0">
      <selection activeCell="H15" sqref="H15"/>
    </sheetView>
  </sheetViews>
  <sheetFormatPr defaultColWidth="8.85546875" defaultRowHeight="12.95"/>
  <cols>
    <col min="1" max="1" width="8.85546875" style="12"/>
    <col min="2" max="2" width="25.85546875" style="14" bestFit="1" customWidth="1"/>
    <col min="3" max="3" width="34.42578125" style="12" bestFit="1" customWidth="1"/>
    <col min="4" max="4" width="43.42578125" style="12" customWidth="1"/>
    <col min="5" max="5" width="19.85546875" style="12" customWidth="1"/>
    <col min="6" max="16384" width="8.85546875" style="12"/>
  </cols>
  <sheetData>
    <row r="1" spans="2:5" ht="15.6">
      <c r="B1" s="4" t="s">
        <v>210</v>
      </c>
    </row>
    <row r="2" spans="2:5" ht="15.6">
      <c r="B2" s="4"/>
    </row>
    <row r="3" spans="2:5" ht="15.95" thickBot="1">
      <c r="B3" s="4" t="s">
        <v>150</v>
      </c>
    </row>
    <row r="4" spans="2:5" ht="14.45" customHeight="1" thickBot="1">
      <c r="B4" s="153" t="s">
        <v>211</v>
      </c>
      <c r="C4" s="164"/>
      <c r="D4" s="165"/>
    </row>
    <row r="5" spans="2:5" ht="14.45" customHeight="1">
      <c r="B5" s="159" t="s">
        <v>152</v>
      </c>
      <c r="C5" s="34" t="s">
        <v>153</v>
      </c>
      <c r="D5" s="102">
        <v>1E-3</v>
      </c>
    </row>
    <row r="6" spans="2:5" ht="14.45" customHeight="1">
      <c r="B6" s="160"/>
      <c r="C6" s="35" t="s">
        <v>154</v>
      </c>
      <c r="D6" s="103">
        <v>1E-3</v>
      </c>
    </row>
    <row r="7" spans="2:5" ht="14.45" customHeight="1">
      <c r="B7" s="160"/>
      <c r="C7" s="35" t="s">
        <v>155</v>
      </c>
      <c r="D7" s="104">
        <f>D5-D6</f>
        <v>0</v>
      </c>
      <c r="E7" s="25"/>
    </row>
    <row r="8" spans="2:5" ht="13.5" thickBot="1">
      <c r="B8" s="160"/>
      <c r="C8" s="118" t="s">
        <v>156</v>
      </c>
      <c r="D8" s="119">
        <v>0</v>
      </c>
    </row>
    <row r="9" spans="2:5">
      <c r="B9" s="160"/>
      <c r="C9" s="34" t="s">
        <v>157</v>
      </c>
      <c r="D9" s="102">
        <v>1E-3</v>
      </c>
    </row>
    <row r="10" spans="2:5">
      <c r="B10" s="160"/>
      <c r="C10" s="35" t="s">
        <v>158</v>
      </c>
      <c r="D10" s="103">
        <v>1E-3</v>
      </c>
    </row>
    <row r="11" spans="2:5">
      <c r="B11" s="160"/>
      <c r="C11" s="35" t="s">
        <v>159</v>
      </c>
      <c r="D11" s="104">
        <f>D9-D10</f>
        <v>0</v>
      </c>
    </row>
    <row r="12" spans="2:5" ht="14.45" customHeight="1" thickBot="1">
      <c r="B12" s="160"/>
      <c r="C12" s="37" t="s">
        <v>160</v>
      </c>
      <c r="D12" s="101">
        <v>0</v>
      </c>
    </row>
    <row r="13" spans="2:5">
      <c r="B13" s="161"/>
      <c r="C13" s="121" t="s">
        <v>161</v>
      </c>
      <c r="D13" s="120">
        <f>SUM(D12,D8)</f>
        <v>0</v>
      </c>
    </row>
    <row r="14" spans="2:5" ht="13.5" thickBot="1">
      <c r="B14" s="161"/>
      <c r="C14" s="122" t="s">
        <v>162</v>
      </c>
      <c r="D14" s="101">
        <v>0</v>
      </c>
    </row>
    <row r="15" spans="2:5" ht="14.45">
      <c r="B15" s="156" t="s">
        <v>163</v>
      </c>
      <c r="C15" s="34" t="s">
        <v>164</v>
      </c>
      <c r="D15" s="105">
        <v>0</v>
      </c>
    </row>
    <row r="16" spans="2:5" ht="14.45">
      <c r="B16" s="157"/>
      <c r="C16" s="35" t="s">
        <v>165</v>
      </c>
      <c r="D16" s="106">
        <v>0</v>
      </c>
    </row>
    <row r="17" spans="2:7">
      <c r="B17" s="157"/>
      <c r="C17" s="35" t="s">
        <v>166</v>
      </c>
      <c r="D17" s="106">
        <v>0</v>
      </c>
    </row>
    <row r="18" spans="2:7" ht="13.5" thickBot="1">
      <c r="B18" s="158"/>
      <c r="C18" s="37" t="s">
        <v>167</v>
      </c>
      <c r="D18" s="107">
        <f>D16-D17</f>
        <v>0</v>
      </c>
    </row>
    <row r="19" spans="2:7" s="8" customFormat="1">
      <c r="B19" s="23" t="s">
        <v>168</v>
      </c>
      <c r="C19" s="3"/>
      <c r="D19" s="3"/>
      <c r="E19" s="3"/>
      <c r="F19" s="3"/>
      <c r="G19" s="3"/>
    </row>
    <row r="20" spans="2:7" s="8" customFormat="1">
      <c r="B20" s="23" t="s">
        <v>169</v>
      </c>
      <c r="C20" s="3"/>
      <c r="D20" s="3"/>
      <c r="E20" s="3"/>
      <c r="F20" s="3"/>
      <c r="G20" s="3"/>
    </row>
    <row r="21" spans="2:7" s="8" customFormat="1">
      <c r="B21" s="23" t="s">
        <v>170</v>
      </c>
      <c r="C21" s="3"/>
      <c r="D21" s="3"/>
      <c r="E21" s="3"/>
      <c r="F21" s="3"/>
      <c r="G21" s="3"/>
    </row>
    <row r="23" spans="2:7" ht="15.95" thickBot="1">
      <c r="B23" s="4" t="s">
        <v>171</v>
      </c>
    </row>
    <row r="24" spans="2:7">
      <c r="B24" s="43" t="s">
        <v>172</v>
      </c>
      <c r="C24" s="44" t="s">
        <v>173</v>
      </c>
      <c r="D24" s="45" t="s">
        <v>174</v>
      </c>
    </row>
    <row r="25" spans="2:7">
      <c r="B25" s="46">
        <v>1</v>
      </c>
      <c r="C25" s="42"/>
      <c r="D25" s="47"/>
    </row>
    <row r="26" spans="2:7">
      <c r="B26" s="46">
        <v>2</v>
      </c>
      <c r="C26" s="42"/>
      <c r="D26" s="47"/>
    </row>
    <row r="27" spans="2:7" ht="13.5" thickBot="1">
      <c r="B27" s="48">
        <v>3</v>
      </c>
      <c r="C27" s="49"/>
      <c r="D27" s="50"/>
    </row>
    <row r="28" spans="2:7">
      <c r="B28" s="23" t="s">
        <v>175</v>
      </c>
      <c r="C28" s="51"/>
      <c r="D28" s="51"/>
    </row>
    <row r="30" spans="2:7" ht="15.95" thickBot="1">
      <c r="B30" s="4" t="s">
        <v>176</v>
      </c>
    </row>
    <row r="31" spans="2:7" ht="26.1">
      <c r="B31" s="43" t="s">
        <v>177</v>
      </c>
      <c r="C31" s="44" t="s">
        <v>178</v>
      </c>
      <c r="D31" s="44" t="s">
        <v>179</v>
      </c>
      <c r="E31" s="45" t="s">
        <v>180</v>
      </c>
    </row>
    <row r="32" spans="2:7">
      <c r="B32" s="52"/>
      <c r="C32" s="10"/>
      <c r="D32" s="10"/>
      <c r="E32" s="53"/>
    </row>
    <row r="33" spans="2:5">
      <c r="B33" s="52"/>
      <c r="C33" s="10"/>
      <c r="D33" s="10"/>
      <c r="E33" s="53"/>
    </row>
    <row r="34" spans="2:5">
      <c r="B34" s="52"/>
      <c r="C34" s="10"/>
      <c r="D34" s="10"/>
      <c r="E34" s="53"/>
    </row>
    <row r="35" spans="2:5" ht="13.5" thickBot="1">
      <c r="B35" s="54"/>
      <c r="C35" s="55"/>
      <c r="D35" s="55"/>
      <c r="E35" s="56"/>
    </row>
    <row r="36" spans="2:5">
      <c r="B36" s="23" t="s">
        <v>175</v>
      </c>
    </row>
    <row r="37" spans="2:5">
      <c r="B37" s="12"/>
    </row>
    <row r="38" spans="2:5" ht="15.95" thickBot="1">
      <c r="B38" s="4" t="s">
        <v>181</v>
      </c>
    </row>
    <row r="39" spans="2:5" ht="26.1">
      <c r="B39" s="83" t="s">
        <v>182</v>
      </c>
      <c r="C39" s="57" t="s">
        <v>183</v>
      </c>
      <c r="D39" s="57" t="s">
        <v>184</v>
      </c>
      <c r="E39" s="84" t="s">
        <v>185</v>
      </c>
    </row>
    <row r="40" spans="2:5">
      <c r="B40" s="75" t="s">
        <v>186</v>
      </c>
      <c r="C40" s="73" t="s">
        <v>187</v>
      </c>
      <c r="D40" s="73" t="s">
        <v>188</v>
      </c>
      <c r="E40" s="76" t="s">
        <v>189</v>
      </c>
    </row>
    <row r="41" spans="2:5">
      <c r="B41" s="77" t="s">
        <v>190</v>
      </c>
      <c r="C41" s="74"/>
      <c r="D41" s="74"/>
      <c r="E41" s="36">
        <f>C41*D41</f>
        <v>0</v>
      </c>
    </row>
    <row r="42" spans="2:5">
      <c r="B42" s="77" t="s">
        <v>191</v>
      </c>
      <c r="C42" s="74"/>
      <c r="D42" s="74"/>
      <c r="E42" s="80">
        <f>C42*D42</f>
        <v>0</v>
      </c>
    </row>
    <row r="43" spans="2:5">
      <c r="B43" s="78" t="s">
        <v>19</v>
      </c>
      <c r="C43" s="81">
        <f>SUM(C41:C42)</f>
        <v>0</v>
      </c>
      <c r="D43" s="81"/>
      <c r="E43" s="80">
        <f>SUM(E41:E42)</f>
        <v>0</v>
      </c>
    </row>
    <row r="44" spans="2:5" ht="13.5" thickBot="1">
      <c r="B44" s="162" t="s">
        <v>192</v>
      </c>
      <c r="C44" s="163"/>
      <c r="D44" s="82" t="e">
        <f>E43/C43</f>
        <v>#DIV/0!</v>
      </c>
      <c r="E44" s="79"/>
    </row>
    <row r="45" spans="2:5">
      <c r="B45" s="23" t="s">
        <v>193</v>
      </c>
    </row>
    <row r="46" spans="2:5">
      <c r="B46" s="23" t="s">
        <v>194</v>
      </c>
    </row>
    <row r="47" spans="2:5">
      <c r="B47" s="23" t="s">
        <v>195</v>
      </c>
    </row>
  </sheetData>
  <mergeCells count="4">
    <mergeCell ref="B4:D4"/>
    <mergeCell ref="B5:B14"/>
    <mergeCell ref="B15:B18"/>
    <mergeCell ref="B44:C44"/>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0883A-6469-4B7A-92CB-B027DCE33DE8}">
  <dimension ref="B1:G47"/>
  <sheetViews>
    <sheetView zoomScaleNormal="100" workbookViewId="0">
      <selection activeCell="K18" sqref="K18"/>
    </sheetView>
  </sheetViews>
  <sheetFormatPr defaultColWidth="8.85546875" defaultRowHeight="12.95"/>
  <cols>
    <col min="1" max="1" width="8.85546875" style="12"/>
    <col min="2" max="2" width="25.85546875" style="14" bestFit="1" customWidth="1"/>
    <col min="3" max="3" width="34.42578125" style="12" bestFit="1" customWidth="1"/>
    <col min="4" max="4" width="43.42578125" style="12" customWidth="1"/>
    <col min="5" max="5" width="19.85546875" style="12" customWidth="1"/>
    <col min="6" max="16384" width="8.85546875" style="12"/>
  </cols>
  <sheetData>
    <row r="1" spans="2:5" ht="15.6">
      <c r="B1" s="4" t="s">
        <v>212</v>
      </c>
    </row>
    <row r="2" spans="2:5" ht="15.6">
      <c r="B2" s="4"/>
    </row>
    <row r="3" spans="2:5" ht="15.95" thickBot="1">
      <c r="B3" s="4" t="s">
        <v>150</v>
      </c>
    </row>
    <row r="4" spans="2:5" ht="14.45" customHeight="1" thickBot="1">
      <c r="B4" s="153" t="s">
        <v>213</v>
      </c>
      <c r="C4" s="164"/>
      <c r="D4" s="165"/>
    </row>
    <row r="5" spans="2:5" ht="14.45" customHeight="1">
      <c r="B5" s="159" t="s">
        <v>152</v>
      </c>
      <c r="C5" s="34" t="s">
        <v>153</v>
      </c>
      <c r="D5" s="102">
        <v>1E-3</v>
      </c>
    </row>
    <row r="6" spans="2:5" ht="14.45" customHeight="1">
      <c r="B6" s="160"/>
      <c r="C6" s="35" t="s">
        <v>154</v>
      </c>
      <c r="D6" s="103">
        <v>1E-3</v>
      </c>
    </row>
    <row r="7" spans="2:5" ht="14.45" customHeight="1">
      <c r="B7" s="160"/>
      <c r="C7" s="35" t="s">
        <v>155</v>
      </c>
      <c r="D7" s="104">
        <f>D5-D6</f>
        <v>0</v>
      </c>
      <c r="E7" s="25"/>
    </row>
    <row r="8" spans="2:5" ht="13.5" thickBot="1">
      <c r="B8" s="160"/>
      <c r="C8" s="118" t="s">
        <v>156</v>
      </c>
      <c r="D8" s="119">
        <v>0</v>
      </c>
    </row>
    <row r="9" spans="2:5">
      <c r="B9" s="160"/>
      <c r="C9" s="34" t="s">
        <v>157</v>
      </c>
      <c r="D9" s="102">
        <v>1E-3</v>
      </c>
    </row>
    <row r="10" spans="2:5">
      <c r="B10" s="160"/>
      <c r="C10" s="35" t="s">
        <v>158</v>
      </c>
      <c r="D10" s="103">
        <v>1E-3</v>
      </c>
    </row>
    <row r="11" spans="2:5">
      <c r="B11" s="160"/>
      <c r="C11" s="35" t="s">
        <v>159</v>
      </c>
      <c r="D11" s="104">
        <f>D9-D10</f>
        <v>0</v>
      </c>
    </row>
    <row r="12" spans="2:5" ht="14.45" customHeight="1" thickBot="1">
      <c r="B12" s="160"/>
      <c r="C12" s="37" t="s">
        <v>160</v>
      </c>
      <c r="D12" s="101">
        <v>0</v>
      </c>
    </row>
    <row r="13" spans="2:5">
      <c r="B13" s="161"/>
      <c r="C13" s="121" t="s">
        <v>161</v>
      </c>
      <c r="D13" s="120">
        <f>SUM(D12,D8)</f>
        <v>0</v>
      </c>
    </row>
    <row r="14" spans="2:5" ht="13.5" thickBot="1">
      <c r="B14" s="161"/>
      <c r="C14" s="122" t="s">
        <v>162</v>
      </c>
      <c r="D14" s="101">
        <v>0</v>
      </c>
    </row>
    <row r="15" spans="2:5" ht="14.45">
      <c r="B15" s="156" t="s">
        <v>163</v>
      </c>
      <c r="C15" s="34" t="s">
        <v>164</v>
      </c>
      <c r="D15" s="105">
        <v>0</v>
      </c>
    </row>
    <row r="16" spans="2:5" ht="14.45">
      <c r="B16" s="157"/>
      <c r="C16" s="35" t="s">
        <v>165</v>
      </c>
      <c r="D16" s="106">
        <v>0</v>
      </c>
    </row>
    <row r="17" spans="2:7">
      <c r="B17" s="157"/>
      <c r="C17" s="35" t="s">
        <v>166</v>
      </c>
      <c r="D17" s="106">
        <v>0</v>
      </c>
    </row>
    <row r="18" spans="2:7" ht="13.5" thickBot="1">
      <c r="B18" s="158"/>
      <c r="C18" s="37" t="s">
        <v>167</v>
      </c>
      <c r="D18" s="107">
        <f>D16-D17</f>
        <v>0</v>
      </c>
    </row>
    <row r="19" spans="2:7" s="8" customFormat="1">
      <c r="B19" s="23" t="s">
        <v>168</v>
      </c>
      <c r="C19" s="3"/>
      <c r="D19" s="3"/>
      <c r="E19" s="3"/>
      <c r="F19" s="3"/>
      <c r="G19" s="3"/>
    </row>
    <row r="20" spans="2:7" s="8" customFormat="1">
      <c r="B20" s="23" t="s">
        <v>169</v>
      </c>
      <c r="C20" s="3"/>
      <c r="D20" s="3"/>
      <c r="E20" s="3"/>
      <c r="F20" s="3"/>
      <c r="G20" s="3"/>
    </row>
    <row r="21" spans="2:7" s="8" customFormat="1">
      <c r="B21" s="23" t="s">
        <v>170</v>
      </c>
      <c r="C21" s="3"/>
      <c r="D21" s="3"/>
      <c r="E21" s="3"/>
      <c r="F21" s="3"/>
      <c r="G21" s="3"/>
    </row>
    <row r="23" spans="2:7" ht="15.95" thickBot="1">
      <c r="B23" s="4" t="s">
        <v>171</v>
      </c>
    </row>
    <row r="24" spans="2:7">
      <c r="B24" s="43" t="s">
        <v>172</v>
      </c>
      <c r="C24" s="44" t="s">
        <v>173</v>
      </c>
      <c r="D24" s="45" t="s">
        <v>174</v>
      </c>
    </row>
    <row r="25" spans="2:7">
      <c r="B25" s="46">
        <v>1</v>
      </c>
      <c r="C25" s="42"/>
      <c r="D25" s="47"/>
    </row>
    <row r="26" spans="2:7">
      <c r="B26" s="46">
        <v>2</v>
      </c>
      <c r="C26" s="42"/>
      <c r="D26" s="47"/>
    </row>
    <row r="27" spans="2:7" ht="13.5" thickBot="1">
      <c r="B27" s="48">
        <v>3</v>
      </c>
      <c r="C27" s="49"/>
      <c r="D27" s="50"/>
    </row>
    <row r="28" spans="2:7">
      <c r="B28" s="23" t="s">
        <v>175</v>
      </c>
      <c r="C28" s="51"/>
      <c r="D28" s="51"/>
    </row>
    <row r="30" spans="2:7" ht="15.95" thickBot="1">
      <c r="B30" s="4" t="s">
        <v>176</v>
      </c>
    </row>
    <row r="31" spans="2:7" ht="26.1">
      <c r="B31" s="43" t="s">
        <v>177</v>
      </c>
      <c r="C31" s="44" t="s">
        <v>178</v>
      </c>
      <c r="D31" s="44" t="s">
        <v>179</v>
      </c>
      <c r="E31" s="45" t="s">
        <v>180</v>
      </c>
    </row>
    <row r="32" spans="2:7">
      <c r="B32" s="52"/>
      <c r="C32" s="10"/>
      <c r="D32" s="10"/>
      <c r="E32" s="53"/>
    </row>
    <row r="33" spans="2:5">
      <c r="B33" s="52"/>
      <c r="C33" s="10"/>
      <c r="D33" s="10"/>
      <c r="E33" s="53"/>
    </row>
    <row r="34" spans="2:5">
      <c r="B34" s="52"/>
      <c r="C34" s="10"/>
      <c r="D34" s="10"/>
      <c r="E34" s="53"/>
    </row>
    <row r="35" spans="2:5" ht="13.5" thickBot="1">
      <c r="B35" s="54"/>
      <c r="C35" s="55"/>
      <c r="D35" s="55"/>
      <c r="E35" s="56"/>
    </row>
    <row r="36" spans="2:5">
      <c r="B36" s="23" t="s">
        <v>175</v>
      </c>
    </row>
    <row r="37" spans="2:5">
      <c r="B37" s="12"/>
    </row>
    <row r="38" spans="2:5" ht="15.95" thickBot="1">
      <c r="B38" s="4" t="s">
        <v>181</v>
      </c>
    </row>
    <row r="39" spans="2:5" ht="26.1">
      <c r="B39" s="83" t="s">
        <v>182</v>
      </c>
      <c r="C39" s="57" t="s">
        <v>183</v>
      </c>
      <c r="D39" s="57" t="s">
        <v>184</v>
      </c>
      <c r="E39" s="84" t="s">
        <v>185</v>
      </c>
    </row>
    <row r="40" spans="2:5">
      <c r="B40" s="75" t="s">
        <v>186</v>
      </c>
      <c r="C40" s="73" t="s">
        <v>187</v>
      </c>
      <c r="D40" s="73" t="s">
        <v>188</v>
      </c>
      <c r="E40" s="76" t="s">
        <v>189</v>
      </c>
    </row>
    <row r="41" spans="2:5">
      <c r="B41" s="77" t="s">
        <v>190</v>
      </c>
      <c r="C41" s="74"/>
      <c r="D41" s="74"/>
      <c r="E41" s="36">
        <f>C41*D41</f>
        <v>0</v>
      </c>
    </row>
    <row r="42" spans="2:5">
      <c r="B42" s="77" t="s">
        <v>191</v>
      </c>
      <c r="C42" s="74"/>
      <c r="D42" s="74"/>
      <c r="E42" s="80">
        <f>C42*D42</f>
        <v>0</v>
      </c>
    </row>
    <row r="43" spans="2:5">
      <c r="B43" s="78" t="s">
        <v>19</v>
      </c>
      <c r="C43" s="81">
        <f>SUM(C41:C42)</f>
        <v>0</v>
      </c>
      <c r="D43" s="81"/>
      <c r="E43" s="80">
        <f>SUM(E41:E42)</f>
        <v>0</v>
      </c>
    </row>
    <row r="44" spans="2:5" ht="13.5" thickBot="1">
      <c r="B44" s="162" t="s">
        <v>192</v>
      </c>
      <c r="C44" s="163"/>
      <c r="D44" s="82" t="e">
        <f>E43/C43</f>
        <v>#DIV/0!</v>
      </c>
      <c r="E44" s="79"/>
    </row>
    <row r="45" spans="2:5">
      <c r="B45" s="23" t="s">
        <v>193</v>
      </c>
    </row>
    <row r="46" spans="2:5">
      <c r="B46" s="23" t="s">
        <v>194</v>
      </c>
    </row>
    <row r="47" spans="2:5">
      <c r="B47" s="23" t="s">
        <v>195</v>
      </c>
    </row>
  </sheetData>
  <mergeCells count="4">
    <mergeCell ref="B4:D4"/>
    <mergeCell ref="B5:B14"/>
    <mergeCell ref="B15:B18"/>
    <mergeCell ref="B44:C4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57B38233105145B0036B17496F6D96" ma:contentTypeVersion="13" ma:contentTypeDescription="Create a new document." ma:contentTypeScope="" ma:versionID="139200c398c65cb1d0e8a3d8a0318f6d">
  <xsd:schema xmlns:xsd="http://www.w3.org/2001/XMLSchema" xmlns:xs="http://www.w3.org/2001/XMLSchema" xmlns:p="http://schemas.microsoft.com/office/2006/metadata/properties" xmlns:ns2="c1772deb-5408-4d1d-97d6-95fd12487962" xmlns:ns3="3736f80a-61c5-4e33-8f70-9d684d6a4929" targetNamespace="http://schemas.microsoft.com/office/2006/metadata/properties" ma:root="true" ma:fieldsID="6c46a742832c2cc5d61bf9bd66db222c" ns2:_="" ns3:_="">
    <xsd:import namespace="c1772deb-5408-4d1d-97d6-95fd12487962"/>
    <xsd:import namespace="3736f80a-61c5-4e33-8f70-9d684d6a492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772deb-5408-4d1d-97d6-95fd124879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36f80a-61c5-4e33-8f70-9d684d6a492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F62B28-9C1A-47F1-99F8-B571BFB4A8C6}"/>
</file>

<file path=customXml/itemProps2.xml><?xml version="1.0" encoding="utf-8"?>
<ds:datastoreItem xmlns:ds="http://schemas.openxmlformats.org/officeDocument/2006/customXml" ds:itemID="{5E2EA79E-F416-4EC2-8292-EAE2C965D2E1}"/>
</file>

<file path=customXml/itemProps3.xml><?xml version="1.0" encoding="utf-8"?>
<ds:datastoreItem xmlns:ds="http://schemas.openxmlformats.org/officeDocument/2006/customXml" ds:itemID="{889A31F9-C221-4877-BC0F-3EA3EAD20583}"/>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Martinez, Michael</dc:creator>
  <cp:keywords/>
  <dc:description/>
  <cp:lastModifiedBy/>
  <cp:revision/>
  <dcterms:created xsi:type="dcterms:W3CDTF">2020-12-21T16:13:27Z</dcterms:created>
  <dcterms:modified xsi:type="dcterms:W3CDTF">2025-03-31T17:41:08Z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0x0101003257B38233105145B0036B17496F6D96</vt:lpwstr>
  </property>
  <property fmtid="{D5CDD505-2E9C-101B-9397-08002B2CF9AE}" pid="3" name="MediaServiceImageTags">
    <vt:lpwstr/>
  </property>
  <property fmtid="{D5CDD505-2E9C-101B-9397-08002B2CF9AE}" pid="4" name="_ExtendedDescription">
    <vt:lpwstr/>
  </property>
</Properties>
</file>